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型式一覧!$A$3:$AJ$310</definedName>
  </definedNames>
  <calcPr calcId="152511"/>
</workbook>
</file>

<file path=xl/calcChain.xml><?xml version="1.0" encoding="utf-8"?>
<calcChain xmlns="http://schemas.openxmlformats.org/spreadsheetml/2006/main">
  <c r="N308" i="1" l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K308" i="1"/>
  <c r="N310" i="1" l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K194" i="1" l="1"/>
  <c r="K227" i="1"/>
  <c r="K42" i="1"/>
  <c r="K193" i="1"/>
  <c r="K36" i="1"/>
  <c r="K216" i="1"/>
  <c r="K62" i="1"/>
  <c r="K226" i="1"/>
  <c r="K240" i="1"/>
  <c r="K234" i="1"/>
  <c r="K237" i="1"/>
  <c r="K69" i="1"/>
  <c r="K224" i="1"/>
  <c r="K190" i="1"/>
  <c r="K189" i="1"/>
  <c r="K191" i="1"/>
  <c r="K209" i="1"/>
  <c r="K183" i="1"/>
  <c r="K184" i="1"/>
  <c r="K185" i="1"/>
  <c r="K181" i="1"/>
  <c r="K182" i="1"/>
  <c r="K187" i="1"/>
  <c r="K40" i="1"/>
  <c r="K188" i="1"/>
  <c r="K186" i="1"/>
  <c r="K41" i="1"/>
  <c r="K241" i="1"/>
  <c r="K309" i="1"/>
  <c r="K310" i="1"/>
  <c r="K199" i="1" l="1"/>
  <c r="K201" i="1"/>
  <c r="K202" i="1"/>
  <c r="K198" i="1"/>
  <c r="K197" i="1"/>
  <c r="K239" i="1"/>
  <c r="K203" i="1"/>
  <c r="K27" i="1"/>
  <c r="K225" i="1"/>
  <c r="K51" i="1"/>
  <c r="K55" i="1"/>
  <c r="K39" i="1"/>
  <c r="K228" i="1"/>
  <c r="K229" i="1"/>
  <c r="K232" i="1"/>
  <c r="K192" i="1"/>
  <c r="K233" i="1"/>
  <c r="K238" i="1" l="1"/>
  <c r="K214" i="1"/>
  <c r="K223" i="1"/>
  <c r="K180" i="1"/>
  <c r="K236" i="1"/>
  <c r="K196" i="1"/>
  <c r="K195" i="1"/>
  <c r="K215" i="1"/>
  <c r="K200" i="1"/>
  <c r="K291" i="1" l="1"/>
  <c r="K258" i="1"/>
  <c r="K256" i="1"/>
  <c r="K257" i="1"/>
  <c r="K251" i="1"/>
  <c r="K250" i="1"/>
  <c r="K289" i="1"/>
  <c r="K266" i="1"/>
  <c r="K252" i="1"/>
  <c r="K300" i="1"/>
  <c r="K304" i="1"/>
  <c r="K268" i="1"/>
  <c r="K305" i="1"/>
  <c r="K253" i="1"/>
  <c r="K267" i="1"/>
  <c r="K272" i="1"/>
  <c r="K274" i="1"/>
  <c r="K275" i="1"/>
  <c r="K273" i="1"/>
  <c r="K244" i="1"/>
  <c r="K292" i="1"/>
  <c r="K276" i="1"/>
  <c r="K271" i="1"/>
  <c r="K261" i="1"/>
  <c r="K290" i="1"/>
  <c r="K294" i="1"/>
  <c r="K246" i="1"/>
  <c r="K279" i="1"/>
  <c r="K296" i="1"/>
  <c r="K245" i="1"/>
  <c r="K278" i="1"/>
  <c r="K280" i="1"/>
  <c r="K281" i="1"/>
  <c r="K293" i="1"/>
  <c r="K297" i="1"/>
  <c r="K277" i="1"/>
  <c r="K247" i="1"/>
  <c r="K254" i="1"/>
  <c r="K248" i="1"/>
  <c r="K298" i="1"/>
  <c r="K255" i="1"/>
  <c r="K284" i="1"/>
  <c r="K283" i="1"/>
  <c r="K282" i="1"/>
  <c r="K286" i="1"/>
  <c r="K265" i="1"/>
  <c r="K264" i="1"/>
  <c r="K285" i="1"/>
  <c r="K295" i="1"/>
  <c r="K301" i="1"/>
  <c r="K299" i="1"/>
  <c r="K302" i="1"/>
  <c r="K269" i="1"/>
  <c r="K303" i="1"/>
  <c r="K249" i="1"/>
  <c r="K260" i="1"/>
  <c r="K262" i="1"/>
  <c r="K259" i="1"/>
  <c r="K306" i="1"/>
  <c r="K270" i="1"/>
  <c r="K307" i="1"/>
  <c r="K263" i="1"/>
  <c r="K217" i="1"/>
  <c r="K30" i="1"/>
  <c r="K110" i="1"/>
  <c r="K210" i="1"/>
  <c r="K142" i="1"/>
  <c r="K107" i="1"/>
  <c r="K108" i="1"/>
  <c r="K109" i="1"/>
  <c r="K93" i="1"/>
  <c r="K29" i="1"/>
  <c r="K111" i="1"/>
  <c r="K98" i="1"/>
  <c r="K114" i="1"/>
  <c r="K97" i="1"/>
  <c r="K96" i="1"/>
  <c r="K112" i="1"/>
  <c r="K113" i="1"/>
  <c r="K117" i="1"/>
  <c r="K116" i="1"/>
  <c r="K115" i="1"/>
  <c r="K119" i="1"/>
  <c r="K118" i="1"/>
  <c r="K218" i="1"/>
  <c r="K100" i="1"/>
  <c r="K25" i="1"/>
  <c r="K24" i="1"/>
  <c r="K121" i="1"/>
  <c r="K123" i="1"/>
  <c r="K122" i="1"/>
  <c r="K124" i="1"/>
  <c r="K125" i="1"/>
  <c r="K23" i="1"/>
  <c r="K126" i="1"/>
  <c r="K127" i="1"/>
  <c r="K128" i="1"/>
  <c r="K22" i="1"/>
  <c r="K91" i="1"/>
  <c r="K20" i="1"/>
  <c r="K19" i="1"/>
  <c r="K18" i="1"/>
  <c r="K17" i="1"/>
  <c r="K129" i="1"/>
  <c r="K16" i="1"/>
  <c r="K15" i="1"/>
  <c r="K130" i="1"/>
  <c r="K133" i="1"/>
  <c r="K14" i="1"/>
  <c r="K132" i="1"/>
  <c r="K131" i="1"/>
  <c r="K13" i="1"/>
  <c r="K134" i="1"/>
  <c r="K135" i="1"/>
  <c r="K21" i="1"/>
  <c r="K12" i="1"/>
  <c r="K11" i="1"/>
  <c r="K46" i="1"/>
  <c r="K136" i="1"/>
  <c r="K10" i="1"/>
  <c r="K9" i="1"/>
  <c r="K8" i="1"/>
  <c r="K138" i="1"/>
  <c r="K137" i="1"/>
  <c r="K140" i="1"/>
  <c r="K139" i="1"/>
  <c r="K7" i="1"/>
  <c r="K141" i="1"/>
  <c r="K211" i="1"/>
  <c r="K6" i="1"/>
  <c r="K120" i="1"/>
  <c r="K26" i="1"/>
  <c r="K230" i="1"/>
  <c r="K94" i="1"/>
  <c r="K219" i="1"/>
  <c r="K206" i="1"/>
  <c r="K86" i="1"/>
  <c r="K85" i="1"/>
  <c r="K147" i="1"/>
  <c r="K83" i="1"/>
  <c r="K101" i="1"/>
  <c r="K82" i="1"/>
  <c r="K81" i="1"/>
  <c r="K148" i="1"/>
  <c r="K80" i="1"/>
  <c r="K79" i="1"/>
  <c r="K78" i="1"/>
  <c r="K77" i="1"/>
  <c r="K76" i="1"/>
  <c r="K75" i="1"/>
  <c r="K73" i="1"/>
  <c r="K72" i="1"/>
  <c r="K71" i="1"/>
  <c r="K243" i="1"/>
  <c r="K87" i="1"/>
  <c r="K63" i="1"/>
  <c r="K90" i="1"/>
  <c r="K49" i="1"/>
  <c r="K34" i="1"/>
  <c r="K102" i="1"/>
  <c r="K103" i="1"/>
  <c r="K104" i="1"/>
  <c r="K33" i="1"/>
  <c r="K105" i="1"/>
  <c r="K58" i="1"/>
  <c r="K57" i="1"/>
  <c r="K56" i="1"/>
  <c r="K52" i="1"/>
  <c r="K106" i="1"/>
  <c r="K54" i="1"/>
  <c r="K47" i="1"/>
  <c r="K31" i="1"/>
  <c r="K53" i="1"/>
  <c r="K60" i="1"/>
  <c r="K61" i="1"/>
  <c r="K59" i="1"/>
  <c r="K144" i="1"/>
  <c r="K145" i="1"/>
  <c r="K204" i="1"/>
  <c r="K146" i="1"/>
  <c r="K65" i="1"/>
  <c r="K66" i="1"/>
  <c r="K67" i="1"/>
  <c r="K4" i="1"/>
  <c r="K43" i="1"/>
  <c r="K64" i="1"/>
  <c r="K70" i="1"/>
  <c r="K212" i="1"/>
  <c r="K5" i="1"/>
  <c r="K143" i="1"/>
  <c r="K99" i="1"/>
  <c r="K28" i="1"/>
  <c r="K50" i="1"/>
  <c r="K149" i="1"/>
  <c r="K92" i="1"/>
  <c r="K44" i="1"/>
  <c r="K205" i="1"/>
  <c r="K68" i="1"/>
  <c r="K220" i="1"/>
  <c r="K235" i="1"/>
  <c r="K155" i="1"/>
  <c r="K45" i="1"/>
  <c r="K156" i="1"/>
  <c r="K157" i="1"/>
  <c r="K221" i="1"/>
  <c r="K158" i="1"/>
  <c r="K37" i="1"/>
  <c r="K159" i="1"/>
  <c r="K160" i="1"/>
  <c r="K161" i="1"/>
  <c r="K162" i="1"/>
  <c r="K163" i="1"/>
  <c r="K164" i="1"/>
  <c r="K48" i="1"/>
  <c r="K231" i="1"/>
  <c r="K242" i="1"/>
  <c r="K168" i="1"/>
  <c r="K213" i="1"/>
  <c r="K170" i="1"/>
  <c r="K171" i="1"/>
  <c r="K169" i="1"/>
  <c r="K32" i="1"/>
  <c r="K174" i="1"/>
  <c r="K173" i="1"/>
  <c r="K172" i="1"/>
  <c r="K178" i="1"/>
  <c r="K176" i="1"/>
  <c r="K208" i="1"/>
  <c r="K175" i="1"/>
  <c r="K177" i="1"/>
  <c r="K95" i="1"/>
  <c r="K35" i="1"/>
  <c r="K88" i="1"/>
  <c r="K89" i="1"/>
  <c r="K84" i="1"/>
  <c r="K74" i="1"/>
  <c r="K179" i="1"/>
  <c r="K154" i="1"/>
  <c r="K152" i="1"/>
  <c r="K150" i="1"/>
  <c r="K151" i="1"/>
  <c r="K38" i="1"/>
  <c r="K153" i="1"/>
  <c r="K222" i="1"/>
  <c r="K167" i="1"/>
  <c r="K207" i="1"/>
  <c r="K165" i="1"/>
  <c r="K166" i="1"/>
  <c r="K287" i="1" l="1"/>
  <c r="K288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<sst xmlns="http://schemas.openxmlformats.org/spreadsheetml/2006/main" count="3186" uniqueCount="1418">
  <si>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</si>
  <si>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</si>
  <si>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</si>
  <si>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</si>
  <si>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</si>
  <si>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</si>
  <si>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</si>
  <si>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</si>
  <si>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</si>
  <si>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</si>
  <si>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</si>
  <si>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</si>
  <si>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</si>
  <si>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</si>
  <si>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</si>
  <si>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</si>
  <si>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</si>
  <si>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</si>
  <si>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</si>
  <si>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</si>
  <si>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</si>
  <si>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</si>
  <si>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</si>
  <si>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</si>
  <si>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</si>
  <si>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</si>
  <si>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</si>
  <si>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</si>
  <si>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</si>
  <si>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</si>
  <si>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</si>
  <si>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</si>
  <si>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</si>
  <si>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</si>
  <si>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</si>
  <si>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</si>
  <si>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</si>
  <si>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</si>
  <si>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</si>
  <si>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</si>
  <si>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</si>
  <si>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</si>
  <si>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</si>
  <si>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</si>
  <si>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</si>
  <si>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</si>
  <si>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</si>
  <si>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</si>
  <si>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</si>
  <si>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</si>
  <si>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</si>
  <si>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</si>
  <si>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</si>
  <si>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</si>
  <si>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</si>
  <si>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</si>
  <si>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</si>
  <si>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</si>
  <si>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</si>
  <si>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</si>
  <si>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</si>
  <si>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</si>
  <si>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</si>
  <si>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</si>
  <si>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</si>
  <si>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</si>
  <si>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</si>
  <si>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</si>
  <si>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</si>
  <si>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</si>
  <si>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</si>
  <si>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</si>
  <si>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</si>
  <si>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</si>
  <si>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</si>
  <si>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</si>
  <si>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</si>
  <si>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</si>
  <si>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</si>
  <si>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</si>
  <si>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</si>
  <si>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</si>
  <si>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</si>
  <si>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</si>
  <si>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</si>
  <si>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</si>
  <si>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</si>
  <si>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</si>
  <si>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</si>
  <si>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</si>
  <si>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</si>
  <si>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</si>
  <si>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</si>
  <si>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</si>
  <si>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</si>
  <si>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</si>
  <si>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</si>
  <si>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</si>
  <si>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</si>
  <si>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</si>
  <si>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</si>
  <si>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</si>
  <si>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</si>
  <si>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</si>
  <si>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</si>
  <si>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</si>
  <si>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</si>
  <si>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</si>
  <si>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</si>
  <si>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</si>
  <si>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</si>
  <si>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</si>
  <si>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</si>
  <si>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</si>
  <si>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</si>
  <si>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</si>
  <si>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</si>
  <si>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</si>
  <si>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</si>
  <si>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</si>
  <si>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</si>
  <si>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</si>
  <si>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</si>
  <si>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</si>
  <si>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</si>
  <si>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</si>
  <si>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</si>
  <si>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</si>
  <si>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</si>
  <si>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</si>
  <si>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</si>
  <si>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</si>
  <si>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</si>
  <si>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</si>
  <si>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</si>
  <si>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</si>
  <si>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</si>
  <si>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</si>
  <si>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</si>
  <si>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</si>
  <si>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</si>
  <si>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</si>
  <si>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</si>
  <si>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</si>
  <si>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</si>
  <si>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</si>
  <si>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</si>
  <si>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</si>
  <si>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</si>
  <si>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</si>
  <si>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</si>
  <si>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</si>
  <si>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</si>
  <si>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</si>
  <si>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</si>
  <si>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</si>
  <si>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</si>
  <si>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</si>
  <si>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</si>
  <si>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</si>
  <si>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</si>
  <si>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</si>
  <si>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</si>
  <si>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</si>
  <si>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</si>
  <si>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</si>
  <si>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</si>
  <si>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</si>
  <si>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</si>
  <si>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</si>
  <si>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</si>
  <si>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</si>
  <si>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</si>
  <si>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</si>
  <si>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</si>
  <si>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</si>
  <si>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</si>
  <si>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</si>
  <si>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</si>
  <si>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</si>
  <si>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</si>
  <si>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</si>
  <si>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</si>
  <si>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</si>
  <si>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</si>
  <si>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</si>
  <si>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</si>
  <si>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</si>
  <si>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</si>
  <si>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</si>
  <si>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</si>
  <si>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</si>
  <si>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</si>
  <si>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</si>
  <si>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</si>
  <si>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</si>
  <si>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</si>
  <si>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</si>
  <si>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</si>
  <si>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</si>
  <si>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</si>
  <si>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</si>
  <si>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</si>
  <si>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</si>
  <si>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</si>
  <si>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</si>
  <si>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</si>
  <si>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</si>
  <si>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</si>
  <si>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</si>
  <si>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</si>
  <si>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</si>
  <si>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</si>
  <si>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</si>
  <si>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</si>
  <si>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</si>
  <si>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</si>
  <si>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</si>
  <si>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</si>
  <si>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</si>
  <si>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</si>
  <si>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</si>
  <si>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</si>
  <si>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</si>
  <si>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</si>
  <si>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</si>
  <si>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</si>
  <si>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</si>
  <si>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</si>
  <si>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</si>
  <si>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</si>
  <si>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</si>
  <si>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</si>
  <si>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</si>
  <si>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</si>
  <si>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</si>
  <si>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</si>
  <si>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</si>
  <si>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</si>
  <si>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</si>
  <si>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</si>
  <si>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</si>
  <si>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</si>
  <si>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</si>
  <si>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</si>
  <si>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</si>
  <si>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</si>
  <si>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</si>
  <si>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</si>
  <si>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</si>
  <si>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</si>
  <si>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</si>
  <si>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</si>
  <si>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</si>
  <si>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</si>
  <si>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</si>
  <si>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</si>
  <si>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</si>
  <si>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</si>
  <si>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</si>
  <si>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</si>
  <si>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</si>
  <si>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</si>
  <si>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</si>
  <si>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</si>
  <si>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</si>
  <si>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</si>
  <si>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</si>
  <si>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</si>
  <si>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</si>
  <si>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</si>
  <si>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</si>
  <si>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</si>
  <si>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</si>
  <si>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</si>
  <si>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</si>
  <si>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</si>
  <si>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</si>
  <si>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</si>
  <si>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</si>
  <si>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</si>
  <si>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</si>
  <si>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</si>
  <si>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</si>
  <si>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</si>
  <si>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</si>
  <si>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</si>
  <si>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</si>
  <si>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</si>
  <si>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</si>
  <si>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</si>
  <si>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</si>
  <si>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</si>
  <si>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</si>
  <si>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</si>
  <si>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</si>
  <si>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</si>
  <si>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</si>
  <si>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</si>
  <si>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</si>
  <si>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</si>
  <si>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</si>
  <si>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</si>
  <si>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</si>
  <si>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</si>
  <si>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</si>
  <si>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</si>
  <si>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</si>
  <si>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</si>
  <si>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</si>
  <si>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</si>
  <si>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</si>
  <si>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</si>
  <si>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</si>
  <si>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</si>
  <si>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</si>
  <si>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</si>
  <si>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</si>
  <si>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</si>
  <si>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</si>
  <si>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</si>
  <si>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</si>
  <si>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</si>
  <si>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</si>
  <si>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</si>
  <si>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</si>
  <si>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</si>
  <si>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</si>
  <si>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</si>
  <si>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</si>
  <si>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</si>
  <si>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</si>
  <si>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</si>
  <si>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</si>
  <si>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</si>
  <si>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</si>
  <si>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</si>
  <si>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</si>
  <si>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</si>
  <si>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</si>
  <si>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</si>
  <si>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</si>
  <si>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</si>
  <si>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</si>
  <si>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</si>
  <si>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</si>
  <si>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</si>
  <si>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</si>
  <si>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</si>
  <si>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</si>
  <si>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</si>
  <si>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</si>
  <si>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</si>
  <si>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</si>
  <si>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セスナ式U206F型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</si>
  <si>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</si>
  <si>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</si>
  <si>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</si>
  <si>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</si>
  <si>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</si>
  <si>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</si>
  <si>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</si>
  <si>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</si>
  <si>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</si>
  <si>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</si>
  <si>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</si>
  <si>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</si>
  <si>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</si>
  <si>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</si>
  <si>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</si>
  <si>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</si>
  <si>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</si>
  <si>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</si>
  <si>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</si>
  <si>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</si>
  <si>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</si>
  <si>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</si>
  <si>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</si>
  <si>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</si>
  <si>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</si>
  <si>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</si>
  <si>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</si>
  <si>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</si>
  <si>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</si>
  <si>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</si>
  <si>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</si>
  <si>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</si>
  <si>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</si>
  <si>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</si>
  <si>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</si>
  <si>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</si>
  <si>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</si>
  <si>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</si>
  <si>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</si>
  <si>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</si>
  <si>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</si>
  <si>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</si>
  <si>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</si>
  <si>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</si>
  <si>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</si>
  <si>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</si>
  <si>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</si>
  <si>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</si>
  <si>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</si>
  <si>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</si>
  <si>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</si>
  <si>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</si>
  <si>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</si>
  <si>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</si>
  <si>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</si>
  <si>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</si>
  <si>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</si>
  <si>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</si>
  <si>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</si>
  <si>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</si>
  <si>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</si>
  <si>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</si>
  <si>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</si>
  <si>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</si>
  <si>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</si>
  <si>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</si>
  <si>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</si>
  <si>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</si>
  <si>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</si>
  <si>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</si>
  <si>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</si>
  <si>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</si>
  <si>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</si>
  <si>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</si>
  <si>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</si>
  <si>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</si>
  <si>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</si>
  <si>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</si>
  <si>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</si>
  <si>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</si>
  <si>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</si>
  <si>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</si>
  <si>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0141</t>
  </si>
  <si>
    <t>J3C-65型</t>
  </si>
  <si>
    <t>010141032</t>
  </si>
  <si>
    <t>パイパー式J3C-65型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</si>
  <si>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</si>
  <si>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</si>
  <si>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</si>
  <si>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</si>
  <si>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</si>
  <si>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</si>
  <si>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</si>
  <si>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</si>
  <si>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</si>
  <si>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</si>
  <si>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</si>
  <si>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</si>
  <si>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</si>
  <si>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</si>
  <si>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</si>
  <si>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</si>
  <si>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</si>
  <si>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</si>
  <si>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</si>
  <si>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</si>
  <si>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</si>
  <si>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</si>
  <si>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</si>
  <si>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</si>
  <si>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</si>
  <si>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</si>
  <si>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</si>
  <si>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</si>
  <si>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</si>
  <si>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</si>
  <si>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</si>
  <si>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</si>
  <si>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</si>
  <si>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</si>
  <si>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</si>
  <si>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</si>
  <si>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</si>
  <si>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</si>
  <si>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</si>
  <si>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</si>
  <si>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</si>
  <si>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</si>
  <si>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</si>
  <si>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</si>
  <si>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</si>
  <si>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</si>
  <si>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</si>
  <si>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</si>
  <si>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</si>
  <si>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</si>
  <si>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</si>
  <si>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</si>
  <si>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</si>
  <si>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</si>
  <si>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</si>
  <si>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</si>
  <si>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</si>
  <si>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</si>
  <si>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</si>
  <si>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</si>
  <si>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</si>
  <si>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</si>
  <si>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</si>
  <si>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</si>
  <si>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</si>
  <si>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</si>
  <si>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</si>
  <si>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</si>
  <si>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</si>
  <si>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</si>
  <si>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</si>
  <si>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</si>
  <si>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</si>
  <si>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</si>
  <si>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</si>
  <si>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</si>
  <si>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</si>
  <si>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</si>
  <si>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</si>
  <si>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</si>
  <si>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</si>
  <si>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</si>
  <si>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</si>
  <si>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</si>
  <si>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</si>
  <si>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</si>
  <si>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</si>
  <si>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</si>
  <si>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</si>
  <si>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</si>
  <si>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</si>
  <si>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</si>
  <si>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</si>
  <si>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</si>
  <si>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</si>
  <si>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</si>
  <si>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</si>
  <si>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</si>
  <si>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</si>
  <si>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</si>
  <si>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</si>
  <si>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</si>
  <si>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</si>
  <si>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</si>
  <si>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</si>
  <si>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</si>
  <si>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</si>
  <si>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</si>
  <si>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</si>
  <si>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</si>
  <si>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</si>
  <si>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</si>
  <si>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</si>
  <si>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</si>
  <si>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</si>
  <si>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</si>
  <si>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</si>
  <si>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</si>
  <si>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</si>
  <si>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</si>
  <si>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</si>
  <si>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</si>
  <si>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</si>
  <si>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</si>
  <si>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</si>
  <si>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</si>
  <si>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</si>
  <si>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</si>
  <si>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</si>
  <si>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</si>
  <si>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</si>
  <si>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</si>
  <si>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</si>
  <si>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</si>
  <si>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</si>
  <si>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</si>
  <si>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</si>
  <si>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</si>
  <si>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</si>
  <si>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</si>
  <si>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</si>
  <si>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</si>
  <si>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</si>
  <si>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</si>
  <si>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</si>
  <si>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</si>
  <si>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</si>
  <si>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</si>
  <si>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</si>
  <si>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</si>
  <si>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</si>
  <si>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</si>
  <si>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</si>
  <si>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</si>
  <si>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</si>
  <si>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</si>
  <si>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</si>
  <si>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</si>
  <si>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</si>
  <si>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</si>
  <si>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</si>
  <si>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</si>
  <si>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</si>
  <si>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</si>
  <si>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</si>
  <si>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</si>
  <si>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</si>
  <si>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</si>
  <si>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</si>
  <si>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</si>
  <si>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</si>
  <si>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</si>
  <si>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</si>
  <si>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</si>
  <si>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</si>
  <si>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</si>
  <si>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</si>
  <si>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</si>
  <si>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</si>
  <si>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</si>
  <si>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</si>
  <si>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</si>
  <si>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</si>
  <si>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</si>
  <si>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</si>
  <si>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</si>
  <si>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</si>
  <si>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</si>
  <si>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</si>
  <si>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</si>
  <si>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</si>
  <si>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</si>
  <si>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</si>
  <si>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</si>
  <si>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</si>
  <si>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</si>
  <si>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</si>
  <si>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</si>
  <si>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</si>
  <si>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</si>
  <si>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</si>
  <si>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</si>
  <si>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</si>
  <si>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</si>
  <si>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</si>
  <si>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</si>
  <si>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</si>
  <si>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</si>
  <si>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</si>
  <si>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</si>
  <si>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</si>
  <si>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</si>
  <si>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</si>
  <si>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</si>
  <si>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</si>
  <si>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</si>
  <si>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</si>
  <si>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</si>
  <si>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</si>
  <si>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</si>
  <si>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</si>
  <si>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</si>
  <si>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</si>
  <si>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</si>
  <si>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</si>
  <si>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</si>
  <si>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</si>
  <si>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</si>
  <si>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</si>
  <si>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</si>
  <si>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</si>
  <si>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</si>
  <si>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</si>
  <si>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</si>
  <si>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</si>
  <si>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</si>
  <si>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</si>
  <si>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</si>
  <si>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</si>
  <si>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</si>
  <si>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</si>
  <si>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</si>
  <si>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</si>
  <si>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</si>
  <si>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</si>
  <si>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</si>
  <si>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</si>
  <si>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</si>
  <si>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</si>
  <si>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</si>
  <si>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</si>
  <si>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</si>
  <si>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</si>
  <si>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</si>
  <si>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</si>
  <si>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</si>
  <si>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</si>
  <si>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</si>
  <si>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</si>
  <si>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</si>
  <si>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</si>
  <si>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</si>
  <si>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</si>
  <si>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</si>
  <si>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</si>
  <si>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</si>
  <si>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</si>
  <si>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</si>
  <si>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</si>
  <si>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</si>
  <si>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</si>
  <si>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</si>
  <si>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</si>
  <si>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</si>
  <si>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</si>
  <si>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</si>
  <si>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</si>
  <si>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</si>
  <si>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</si>
  <si>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</si>
  <si>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</si>
  <si>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</si>
  <si>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</si>
  <si>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</si>
  <si>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</si>
  <si>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</si>
  <si>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</si>
  <si>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</si>
  <si>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</si>
  <si>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</si>
  <si>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</si>
  <si>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</si>
  <si>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</si>
  <si>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</si>
  <si>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</si>
  <si>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</si>
  <si>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</si>
  <si>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</si>
  <si>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</si>
  <si>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</si>
  <si>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</si>
  <si>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</si>
  <si>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</si>
  <si>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</si>
  <si>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</si>
  <si>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</si>
  <si>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</si>
  <si>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</si>
  <si>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</si>
  <si>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</si>
  <si>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</si>
  <si>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</si>
  <si>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</si>
  <si>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</si>
  <si>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</si>
  <si>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</si>
  <si>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</si>
  <si>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</si>
  <si>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</si>
  <si>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</si>
  <si>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</si>
  <si>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</si>
  <si>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</si>
  <si>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</si>
  <si>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</si>
  <si>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</si>
  <si>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</si>
  <si>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</si>
  <si>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</si>
  <si>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</si>
  <si>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</si>
  <si>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</si>
  <si>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</si>
  <si>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</si>
  <si>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</si>
  <si>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</si>
  <si>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</si>
  <si>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</si>
  <si>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</si>
  <si>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</si>
  <si>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</si>
  <si>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</si>
  <si>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</si>
  <si>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</si>
  <si>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</si>
  <si>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</si>
  <si>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</si>
  <si>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</si>
  <si>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</si>
  <si>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</si>
  <si>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</si>
  <si>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</si>
  <si>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</si>
  <si>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</si>
  <si>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</si>
  <si>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</si>
  <si>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</si>
  <si>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</si>
  <si>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</si>
  <si>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</si>
  <si>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</si>
  <si>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</si>
  <si>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</si>
  <si>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</si>
  <si>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</si>
  <si>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</si>
  <si>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</si>
  <si>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</si>
  <si>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</si>
  <si>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</si>
  <si>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</si>
  <si>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</si>
  <si>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</si>
  <si>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</si>
  <si>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</si>
  <si>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</si>
  <si>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</si>
  <si>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</si>
  <si>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</si>
  <si>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</si>
  <si>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</si>
  <si>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</si>
  <si>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</si>
  <si>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</si>
  <si>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</si>
  <si>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</si>
  <si>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</si>
  <si>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</si>
  <si>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</si>
  <si>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</si>
  <si>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</si>
  <si>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</si>
  <si>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</si>
  <si>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</si>
  <si>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</si>
  <si>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</si>
  <si>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</si>
  <si>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</si>
  <si>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</si>
  <si>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</si>
  <si>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</si>
  <si>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</si>
  <si>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</si>
  <si>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</si>
  <si>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</si>
  <si>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</si>
  <si>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</si>
  <si>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</si>
  <si>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</si>
  <si>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</si>
  <si>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</si>
  <si>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</si>
  <si>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</si>
  <si>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</si>
  <si>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</si>
  <si>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</si>
  <si>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</si>
  <si>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</si>
  <si>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</si>
  <si>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</si>
  <si>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</si>
  <si>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</si>
  <si>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</si>
  <si>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</si>
  <si>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</si>
  <si>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</si>
  <si>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</si>
  <si>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</si>
  <si>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</si>
  <si>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</si>
  <si>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</si>
  <si>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</si>
  <si>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</si>
  <si>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</si>
  <si>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</si>
  <si>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</si>
  <si>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</si>
  <si>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</si>
  <si>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</si>
  <si>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</si>
  <si>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</si>
  <si>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</si>
  <si>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</si>
  <si>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</si>
  <si>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</si>
  <si>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</si>
  <si>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</si>
  <si>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</si>
  <si>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</si>
  <si>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</si>
  <si>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</si>
  <si>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</si>
  <si>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</si>
  <si>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</si>
  <si>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SA226-AT型</t>
  </si>
  <si>
    <t>037</t>
  </si>
  <si>
    <t>フェアチャイルド・スゥエリンジュン式</t>
  </si>
  <si>
    <t>フェアチャイルド・スゥエリンジュン式SA226-AT型</t>
  </si>
  <si>
    <t>N24A型</t>
  </si>
  <si>
    <t>G・A・Fノマッド式N24A型</t>
  </si>
  <si>
    <t>030</t>
  </si>
  <si>
    <t>ドルニエ式</t>
  </si>
  <si>
    <t>ドルニエ式Dornier228-200型</t>
  </si>
  <si>
    <t>9112</t>
  </si>
  <si>
    <t>737-200型</t>
  </si>
  <si>
    <t>019112042</t>
  </si>
  <si>
    <t>ボーイング式737-200型</t>
  </si>
  <si>
    <t>0302</t>
  </si>
  <si>
    <t>ターボ・ジェット双発</t>
  </si>
  <si>
    <t>ボーイング式767-200型</t>
  </si>
  <si>
    <t>9114</t>
  </si>
  <si>
    <t>DC-9-41型</t>
  </si>
  <si>
    <t>025</t>
  </si>
  <si>
    <t>ダグラス式</t>
  </si>
  <si>
    <t>019114025</t>
  </si>
  <si>
    <t>ダグラス式DC-9-41型</t>
  </si>
  <si>
    <t>DC-9-81型</t>
  </si>
  <si>
    <t>ダグラス式DC-9-81型</t>
  </si>
  <si>
    <t>9113</t>
  </si>
  <si>
    <t>500型</t>
  </si>
  <si>
    <t>019113021</t>
  </si>
  <si>
    <t>セスナ式500型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</si>
  <si>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</si>
  <si>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</si>
  <si>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</si>
  <si>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</si>
  <si>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</si>
  <si>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</si>
  <si>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</si>
  <si>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</si>
  <si>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</si>
  <si>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</si>
  <si>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</si>
  <si>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</si>
  <si>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</si>
  <si>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</si>
  <si>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</si>
  <si>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</si>
  <si>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</si>
  <si>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</si>
  <si>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BN2AMKⅢ3型</t>
  </si>
  <si>
    <t>ブリテン・ノーマン式BN2AMKⅢ3型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</si>
  <si>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</si>
  <si>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</si>
  <si>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</si>
  <si>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</si>
  <si>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</si>
  <si>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</si>
  <si>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</si>
  <si>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</si>
  <si>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</si>
  <si>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</si>
  <si>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</si>
  <si>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</si>
  <si>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</si>
  <si>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</si>
  <si>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</si>
  <si>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</si>
  <si>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</si>
  <si>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</si>
  <si>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</si>
  <si>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</si>
  <si>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</si>
  <si>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</si>
  <si>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</si>
  <si>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</si>
  <si>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</si>
  <si>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</si>
  <si>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</si>
  <si>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</si>
  <si>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</si>
  <si>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</si>
  <si>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</si>
  <si>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</si>
  <si>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</si>
  <si>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</si>
  <si>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</si>
  <si>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</si>
  <si>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</si>
  <si>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</si>
  <si>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</si>
  <si>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</si>
  <si>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</si>
  <si>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</si>
  <si>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</si>
  <si>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</si>
  <si>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</si>
  <si>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</si>
  <si>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</si>
  <si>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</si>
  <si>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</si>
  <si>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</si>
  <si>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</si>
  <si>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</si>
  <si>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</si>
  <si>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</si>
  <si>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</si>
  <si>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</si>
  <si>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</si>
  <si>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</si>
  <si>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</si>
  <si>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</si>
  <si>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</si>
  <si>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</si>
  <si>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</si>
  <si>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</si>
  <si>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</si>
  <si>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</si>
  <si>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</si>
  <si>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</si>
  <si>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</si>
  <si>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</si>
  <si>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</si>
  <si>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</si>
  <si>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</si>
  <si>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</si>
  <si>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</si>
  <si>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</si>
  <si>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</si>
  <si>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</si>
  <si>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</si>
  <si>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</si>
  <si>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</si>
  <si>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</si>
  <si>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</si>
  <si>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</si>
  <si>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</si>
  <si>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</si>
  <si>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</si>
  <si>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</si>
  <si>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</si>
  <si>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</si>
  <si>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</si>
  <si>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</si>
  <si>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</si>
  <si>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</si>
  <si>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</si>
  <si>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</si>
  <si>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</si>
  <si>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</si>
  <si>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</si>
  <si>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</si>
  <si>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</si>
  <si>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</si>
  <si>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</si>
  <si>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</si>
  <si>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エンストロム式F-28F型</t>
  </si>
  <si>
    <t>R22型</t>
  </si>
  <si>
    <t>022</t>
  </si>
  <si>
    <t>ロビンソン式</t>
  </si>
  <si>
    <t>020079022</t>
  </si>
  <si>
    <t>ロビンソン式R22型</t>
  </si>
  <si>
    <t>Ka-26型</t>
  </si>
  <si>
    <t>カモフ式</t>
  </si>
  <si>
    <t>029004007</t>
  </si>
  <si>
    <t>カモフ式Ka-26型</t>
  </si>
  <si>
    <t>シュド式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</si>
  <si>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</si>
  <si>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</si>
  <si>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</si>
  <si>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</si>
  <si>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</si>
  <si>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</si>
  <si>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</si>
  <si>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</si>
  <si>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</si>
  <si>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</si>
  <si>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</si>
  <si>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</si>
  <si>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</si>
  <si>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</si>
  <si>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</si>
  <si>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</si>
  <si>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</si>
  <si>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</si>
  <si>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</si>
  <si>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</si>
  <si>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</si>
  <si>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</si>
  <si>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</si>
  <si>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</si>
  <si>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</si>
  <si>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</si>
  <si>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</si>
  <si>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</si>
  <si>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</si>
  <si>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</si>
  <si>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</si>
  <si>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</si>
  <si>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</si>
  <si>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</si>
  <si>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</si>
  <si>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</si>
  <si>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</si>
  <si>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</si>
  <si>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</si>
  <si>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</si>
  <si>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</si>
  <si>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</si>
  <si>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</si>
  <si>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</si>
  <si>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</si>
  <si>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</si>
  <si>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</si>
  <si>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</si>
  <si>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</si>
  <si>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</si>
  <si>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</si>
  <si>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</si>
  <si>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</si>
  <si>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</si>
  <si>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</si>
  <si>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</si>
  <si>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</si>
  <si>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</si>
  <si>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S-62A型</t>
  </si>
  <si>
    <t>901</t>
  </si>
  <si>
    <t>三菱シコルスキー式</t>
  </si>
  <si>
    <t>029010901</t>
  </si>
  <si>
    <t>三菱シコルスキー式S-62A型</t>
  </si>
  <si>
    <t>206L-3型</t>
  </si>
  <si>
    <t>020005017</t>
  </si>
  <si>
    <t>ベル式206L-3型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</si>
  <si>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</si>
  <si>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</si>
  <si>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</si>
  <si>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</si>
  <si>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</si>
  <si>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</si>
  <si>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</si>
  <si>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</si>
  <si>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</si>
  <si>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</si>
  <si>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</si>
  <si>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</si>
  <si>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</si>
  <si>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</si>
  <si>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</si>
  <si>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</si>
  <si>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</si>
  <si>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</si>
  <si>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</si>
  <si>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</si>
  <si>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</si>
  <si>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</si>
  <si>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</si>
  <si>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</si>
  <si>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</si>
  <si>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</si>
  <si>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</si>
  <si>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</si>
  <si>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</si>
  <si>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</si>
  <si>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</si>
  <si>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</si>
  <si>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</si>
  <si>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</si>
  <si>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</si>
  <si>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</si>
  <si>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</si>
  <si>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</si>
  <si>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</si>
  <si>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</si>
  <si>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</si>
  <si>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</si>
  <si>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</si>
  <si>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</si>
  <si>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Mi-8PA型</t>
  </si>
  <si>
    <t>ミル式</t>
  </si>
  <si>
    <t>029037905</t>
  </si>
  <si>
    <t>ミル式Mi-8PA型</t>
  </si>
  <si>
    <t>AS355F型</t>
  </si>
  <si>
    <t>アエロスパシアル式AS355F型</t>
  </si>
  <si>
    <t>S-76A型</t>
  </si>
  <si>
    <t>010</t>
  </si>
  <si>
    <t>シコルスキー式</t>
  </si>
  <si>
    <t>020083010</t>
  </si>
  <si>
    <t>シコルスキー式S-76A型</t>
  </si>
  <si>
    <t>BK117型</t>
  </si>
  <si>
    <t>川崎式</t>
  </si>
  <si>
    <t>川崎式BK117型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</si>
  <si>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</si>
  <si>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</si>
  <si>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</si>
  <si>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</si>
  <si>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</si>
  <si>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</si>
  <si>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</si>
  <si>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</si>
  <si>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029006011</t>
  </si>
  <si>
    <t>019155021</t>
  </si>
  <si>
    <t>019050028</t>
  </si>
  <si>
    <t>019156034</t>
  </si>
  <si>
    <t>019153037</t>
  </si>
  <si>
    <t>019154908</t>
  </si>
  <si>
    <t>019157030</t>
  </si>
  <si>
    <t>019158042</t>
  </si>
  <si>
    <t>019152025</t>
  </si>
  <si>
    <t>019149040</t>
  </si>
  <si>
    <t>029038005</t>
  </si>
  <si>
    <t>029035904</t>
  </si>
  <si>
    <t>029040002</t>
  </si>
  <si>
    <t>029041008</t>
  </si>
  <si>
    <t>280F型</t>
  </si>
  <si>
    <t>エンストロム式280F型</t>
  </si>
  <si>
    <t>R22Alpha型</t>
  </si>
  <si>
    <t>ロビンソン式R22Alpha型</t>
  </si>
  <si>
    <t>280FX型</t>
  </si>
  <si>
    <t>020014005</t>
  </si>
  <si>
    <t>エンストロム式280FX型</t>
  </si>
  <si>
    <t>0077</t>
  </si>
  <si>
    <t>R22Beta型</t>
  </si>
  <si>
    <t>020077022</t>
  </si>
  <si>
    <t>ロビンソン式R22Beta型</t>
  </si>
  <si>
    <t>UH-12Eソロイ型</t>
  </si>
  <si>
    <t>ヒラー式UH-12Eソロイ型</t>
  </si>
  <si>
    <t>0015</t>
  </si>
  <si>
    <t>369E型</t>
  </si>
  <si>
    <t>020015013</t>
  </si>
  <si>
    <t>ヒューズ式369E型</t>
  </si>
  <si>
    <t>SA365N型</t>
  </si>
  <si>
    <t>アエロスパシアル式SA365N型</t>
  </si>
  <si>
    <t>9041</t>
  </si>
  <si>
    <t>214ST型</t>
  </si>
  <si>
    <t>020008017</t>
  </si>
  <si>
    <t>ベル式214ST型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</si>
  <si>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</si>
  <si>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</si>
  <si>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</si>
  <si>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</si>
  <si>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</si>
  <si>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</si>
  <si>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A109AⅡ型</t>
  </si>
  <si>
    <t>003</t>
  </si>
  <si>
    <t>アグスタ式</t>
  </si>
  <si>
    <t>020027003</t>
  </si>
  <si>
    <t>アグスタ式A109AⅡ型</t>
  </si>
  <si>
    <t>222U型</t>
  </si>
  <si>
    <t>ベル式222U型</t>
  </si>
  <si>
    <t>0084</t>
  </si>
  <si>
    <t>S-76B型</t>
  </si>
  <si>
    <t>020084010</t>
  </si>
  <si>
    <t>シコルスキー式S-76B型</t>
  </si>
  <si>
    <t>ベル式222B型</t>
  </si>
  <si>
    <t>0043</t>
  </si>
  <si>
    <t>AS355F2型</t>
  </si>
  <si>
    <t>020043002</t>
  </si>
  <si>
    <t>アエロスパシアル式AS355F2型</t>
  </si>
  <si>
    <t>9155</t>
  </si>
  <si>
    <t>U206F型</t>
  </si>
  <si>
    <t>0197</t>
  </si>
  <si>
    <t>T210N型</t>
  </si>
  <si>
    <t>010197021</t>
  </si>
  <si>
    <t>セスナ式T210N型</t>
  </si>
  <si>
    <t>0178</t>
  </si>
  <si>
    <t>PA-46-310P型</t>
  </si>
  <si>
    <t>010178032</t>
  </si>
  <si>
    <t>パイパー式PA-46-310P型</t>
  </si>
  <si>
    <t>B36TC型</t>
  </si>
  <si>
    <t>010103034</t>
  </si>
  <si>
    <t>ビーチクラフト式B36TC型</t>
  </si>
  <si>
    <t>9050</t>
  </si>
  <si>
    <t>DHC-2型</t>
  </si>
  <si>
    <t>デ・ハビラント式DHC-2型</t>
  </si>
  <si>
    <t>0151</t>
  </si>
  <si>
    <t>MS893A型</t>
  </si>
  <si>
    <t>ソカタ／モラン・ソルニエ式</t>
  </si>
  <si>
    <t>010151022</t>
  </si>
  <si>
    <t>ソカタ／モラン・ソルニエ式MS893A型</t>
  </si>
  <si>
    <t>KM-2D型</t>
  </si>
  <si>
    <t>富士重工式KM-2D型</t>
  </si>
  <si>
    <t>9156</t>
  </si>
  <si>
    <t>B60型</t>
  </si>
  <si>
    <t>ブリテン・ノーマン式BN-2B-26型</t>
  </si>
  <si>
    <t>パイパー式PA-31P-350型</t>
  </si>
  <si>
    <t>ビーチクラフト式C90型</t>
  </si>
  <si>
    <t>0107</t>
  </si>
  <si>
    <t>C90A型</t>
  </si>
  <si>
    <t>010107034</t>
  </si>
  <si>
    <t>ビーチクラフト式C90A型</t>
  </si>
  <si>
    <t>9153</t>
  </si>
  <si>
    <t>9154</t>
  </si>
  <si>
    <t>908</t>
  </si>
  <si>
    <t>G・A・Fノマッド式</t>
  </si>
  <si>
    <t>9157</t>
  </si>
  <si>
    <t>Dornier228-200型</t>
  </si>
  <si>
    <t>9158</t>
  </si>
  <si>
    <t>767-200型</t>
  </si>
  <si>
    <t>9152</t>
  </si>
  <si>
    <t>0073</t>
  </si>
  <si>
    <t>767-300型</t>
  </si>
  <si>
    <t>010073042</t>
  </si>
  <si>
    <t>ボーイング式767-300型</t>
  </si>
  <si>
    <t>0054</t>
  </si>
  <si>
    <t>501型</t>
  </si>
  <si>
    <t>010054021</t>
  </si>
  <si>
    <t>セスナ式501型</t>
  </si>
  <si>
    <t>エアバス・インダストリー式A300B4-2C型</t>
  </si>
  <si>
    <t>セスナ式550型</t>
  </si>
  <si>
    <t>650型</t>
  </si>
  <si>
    <t>セスナ式650型</t>
  </si>
  <si>
    <t>0152</t>
  </si>
  <si>
    <t>MU-300型</t>
  </si>
  <si>
    <t>010152046</t>
  </si>
  <si>
    <t>三菱式MU-300型</t>
  </si>
  <si>
    <t>9149</t>
  </si>
  <si>
    <t>0068</t>
  </si>
  <si>
    <t>747-300型</t>
  </si>
  <si>
    <t>010068042</t>
  </si>
  <si>
    <t>ボーイング式747-300型</t>
  </si>
  <si>
    <t>ボーイング式747-100BSUD型</t>
  </si>
  <si>
    <t>スカイシップ500型</t>
  </si>
  <si>
    <t>エアシップ・インダストリー式</t>
  </si>
  <si>
    <t>エアシップ・インダストリー式スカイシップ500型</t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</si>
  <si>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</si>
  <si>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</si>
  <si>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</si>
  <si>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</si>
  <si>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</si>
  <si>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</si>
  <si>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</si>
  <si>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</si>
  <si>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</si>
  <si>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</si>
  <si>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</si>
  <si>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</si>
  <si>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</si>
  <si>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</si>
  <si>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</si>
  <si>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</si>
  <si>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</si>
  <si>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</si>
  <si>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</si>
  <si>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</si>
  <si>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</si>
  <si>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</si>
  <si>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</si>
  <si>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</si>
  <si>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S60(1985)</t>
    <phoneticPr fontId="1"/>
  </si>
  <si>
    <t>S61(1986)</t>
    <phoneticPr fontId="1"/>
  </si>
  <si>
    <t>S60.12</t>
    <phoneticPr fontId="1"/>
  </si>
  <si>
    <t>S61.1</t>
  </si>
  <si>
    <t>S61.2</t>
  </si>
  <si>
    <t>S61.3</t>
  </si>
  <si>
    <t>S61.4</t>
  </si>
  <si>
    <t>S61.5</t>
  </si>
  <si>
    <t>S61.6</t>
  </si>
  <si>
    <t>S61.7</t>
  </si>
  <si>
    <t>S61.8</t>
  </si>
  <si>
    <t>S61.9</t>
  </si>
  <si>
    <t>S61.10</t>
  </si>
  <si>
    <t>S61.11</t>
  </si>
  <si>
    <t>S61.12</t>
  </si>
  <si>
    <t>登録航空機数（1986年（昭和61年））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</si>
  <si>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1985年（S60）</t>
    <rPh sb="4" eb="5">
      <t>ネン</t>
    </rPh>
    <phoneticPr fontId="3"/>
  </si>
  <si>
    <t>1986年（S61）</t>
    <rPh sb="4" eb="5">
      <t>ネン</t>
    </rPh>
    <phoneticPr fontId="1"/>
  </si>
  <si>
    <t>0060</t>
    <phoneticPr fontId="1"/>
  </si>
  <si>
    <t>58型</t>
    <phoneticPr fontId="1"/>
  </si>
  <si>
    <t>010060034</t>
  </si>
  <si>
    <t>ビーチクラフト式58型</t>
    <phoneticPr fontId="1"/>
  </si>
  <si>
    <t>9042</t>
    <phoneticPr fontId="1"/>
  </si>
  <si>
    <t>9043</t>
    <phoneticPr fontId="1"/>
  </si>
  <si>
    <t>9160</t>
    <phoneticPr fontId="1"/>
  </si>
  <si>
    <t>BN-2B-26型</t>
    <phoneticPr fontId="1"/>
  </si>
  <si>
    <t>9163</t>
    <phoneticPr fontId="1"/>
  </si>
  <si>
    <t>PA-31P-350型</t>
    <phoneticPr fontId="1"/>
  </si>
  <si>
    <t>9161</t>
    <phoneticPr fontId="1"/>
  </si>
  <si>
    <t>C90型</t>
    <phoneticPr fontId="1"/>
  </si>
  <si>
    <t>9164</t>
    <phoneticPr fontId="1"/>
  </si>
  <si>
    <t>A300B4-2C型</t>
    <phoneticPr fontId="1"/>
  </si>
  <si>
    <t>9165</t>
    <phoneticPr fontId="1"/>
  </si>
  <si>
    <t>550型</t>
    <phoneticPr fontId="1"/>
  </si>
  <si>
    <t>9159</t>
    <phoneticPr fontId="1"/>
  </si>
  <si>
    <t>9162</t>
    <phoneticPr fontId="1"/>
  </si>
  <si>
    <t>727-100型</t>
    <phoneticPr fontId="1"/>
  </si>
  <si>
    <t>ボーイング式727-100型</t>
    <phoneticPr fontId="1"/>
  </si>
  <si>
    <t>9109</t>
    <phoneticPr fontId="1"/>
  </si>
  <si>
    <t>747-100BSUD型</t>
    <phoneticPr fontId="1"/>
  </si>
  <si>
    <t>9166</t>
    <phoneticPr fontId="1"/>
  </si>
  <si>
    <t>9039</t>
    <phoneticPr fontId="1"/>
  </si>
  <si>
    <t>9044</t>
    <phoneticPr fontId="1"/>
  </si>
  <si>
    <t>222B型</t>
    <phoneticPr fontId="1"/>
  </si>
  <si>
    <t>9045</t>
    <phoneticPr fontId="1"/>
  </si>
  <si>
    <t>004</t>
    <phoneticPr fontId="1"/>
  </si>
  <si>
    <t>0004</t>
    <phoneticPr fontId="1"/>
  </si>
  <si>
    <t>019160039</t>
  </si>
  <si>
    <t>019163040</t>
  </si>
  <si>
    <t>019161032</t>
  </si>
  <si>
    <t>019164034</t>
  </si>
  <si>
    <t>019165005</t>
  </si>
  <si>
    <t>019159021</t>
  </si>
  <si>
    <t>019162021</t>
  </si>
  <si>
    <t>019109042</t>
  </si>
  <si>
    <t>019166042</t>
  </si>
  <si>
    <t>029042005</t>
  </si>
  <si>
    <t>029043022</t>
  </si>
  <si>
    <t>029039002</t>
  </si>
  <si>
    <t>029044017</t>
  </si>
  <si>
    <t>029045017</t>
  </si>
  <si>
    <t>040004004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</si>
  <si>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</si>
  <si>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</si>
  <si>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</si>
  <si>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</si>
  <si>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</si>
  <si>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</si>
  <si>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</si>
  <si>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</si>
  <si>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</si>
  <si>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</si>
  <si>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</si>
  <si>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</si>
  <si>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</si>
  <si>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</si>
  <si>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019194032</t>
    <phoneticPr fontId="1"/>
  </si>
  <si>
    <t>PAJ-3C-65型</t>
    <rPh sb="9" eb="10">
      <t>カタ</t>
    </rPh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</si>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</sst>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E21" sqref="AE21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1" t="s">
        <v>1354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1355</v>
      </c>
      <c r="H4" s="11" t="s">
        <v>1356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2033</v>
      </c>
      <c r="H6" s="33">
        <f t="shared" si="0"/>
        <v>7</v>
      </c>
      <c r="I6" s="34">
        <f t="shared" si="0"/>
        <v>2040</v>
      </c>
      <c r="J6" s="35">
        <f t="shared" si="0"/>
        <v>10</v>
      </c>
      <c r="K6" s="34">
        <f t="shared" si="0"/>
        <v>2050</v>
      </c>
      <c r="L6" s="35">
        <f t="shared" si="0"/>
        <v>9</v>
      </c>
      <c r="M6" s="34">
        <f t="shared" si="0"/>
        <v>2059</v>
      </c>
      <c r="N6" s="35">
        <f t="shared" si="0"/>
        <v>4</v>
      </c>
      <c r="O6" s="34">
        <f t="shared" si="0"/>
        <v>2063</v>
      </c>
      <c r="P6" s="35">
        <f t="shared" si="0"/>
        <v>1</v>
      </c>
      <c r="Q6" s="34">
        <f t="shared" si="0"/>
        <v>2064</v>
      </c>
      <c r="R6" s="35">
        <f t="shared" si="0"/>
        <v>6</v>
      </c>
      <c r="S6" s="34">
        <f t="shared" si="0"/>
        <v>2070</v>
      </c>
      <c r="T6" s="35">
        <f t="shared" si="0"/>
        <v>11</v>
      </c>
      <c r="U6" s="34">
        <f t="shared" si="0"/>
        <v>2081</v>
      </c>
      <c r="V6" s="35">
        <f t="shared" si="0"/>
        <v>3</v>
      </c>
      <c r="W6" s="34">
        <f t="shared" si="0"/>
        <v>2084</v>
      </c>
      <c r="X6" s="35">
        <f t="shared" si="0"/>
        <v>12</v>
      </c>
      <c r="Y6" s="34">
        <f t="shared" si="0"/>
        <v>2096</v>
      </c>
      <c r="Z6" s="35">
        <f t="shared" si="0"/>
        <v>11</v>
      </c>
      <c r="AA6" s="34">
        <f t="shared" si="0"/>
        <v>2107</v>
      </c>
      <c r="AB6" s="35">
        <f t="shared" si="0"/>
        <v>-2</v>
      </c>
      <c r="AC6" s="34">
        <f t="shared" si="0"/>
        <v>2105</v>
      </c>
      <c r="AD6" s="35">
        <f t="shared" si="0"/>
        <v>-2</v>
      </c>
      <c r="AE6" s="34">
        <f t="shared" si="0"/>
        <v>2103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972</v>
      </c>
      <c r="H7" s="42">
        <f t="shared" si="1"/>
        <v>1</v>
      </c>
      <c r="I7" s="43">
        <f t="shared" si="1"/>
        <v>973</v>
      </c>
      <c r="J7" s="44">
        <f t="shared" si="1"/>
        <v>3</v>
      </c>
      <c r="K7" s="43">
        <f t="shared" si="1"/>
        <v>976</v>
      </c>
      <c r="L7" s="44">
        <f t="shared" si="1"/>
        <v>5</v>
      </c>
      <c r="M7" s="43">
        <f t="shared" si="1"/>
        <v>981</v>
      </c>
      <c r="N7" s="44">
        <f t="shared" si="1"/>
        <v>0</v>
      </c>
      <c r="O7" s="43">
        <f t="shared" si="1"/>
        <v>981</v>
      </c>
      <c r="P7" s="44">
        <f t="shared" si="1"/>
        <v>1</v>
      </c>
      <c r="Q7" s="43">
        <f t="shared" si="1"/>
        <v>982</v>
      </c>
      <c r="R7" s="44">
        <f t="shared" si="1"/>
        <v>2</v>
      </c>
      <c r="S7" s="43">
        <f t="shared" si="1"/>
        <v>984</v>
      </c>
      <c r="T7" s="44">
        <f t="shared" si="1"/>
        <v>8</v>
      </c>
      <c r="U7" s="43">
        <f t="shared" si="1"/>
        <v>992</v>
      </c>
      <c r="V7" s="44">
        <f t="shared" si="1"/>
        <v>2</v>
      </c>
      <c r="W7" s="43">
        <f t="shared" si="1"/>
        <v>994</v>
      </c>
      <c r="X7" s="44">
        <f t="shared" si="1"/>
        <v>4</v>
      </c>
      <c r="Y7" s="43">
        <f t="shared" si="1"/>
        <v>998</v>
      </c>
      <c r="Z7" s="44">
        <f t="shared" si="1"/>
        <v>5</v>
      </c>
      <c r="AA7" s="43">
        <f t="shared" si="1"/>
        <v>1003</v>
      </c>
      <c r="AB7" s="44">
        <f t="shared" si="1"/>
        <v>-4</v>
      </c>
      <c r="AC7" s="43">
        <f t="shared" si="1"/>
        <v>999</v>
      </c>
      <c r="AD7" s="44">
        <f t="shared" si="1"/>
        <v>2</v>
      </c>
      <c r="AE7" s="43">
        <f t="shared" si="1"/>
        <v>1001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541</v>
      </c>
      <c r="H8" s="45">
        <f t="shared" si="2"/>
        <v>1</v>
      </c>
      <c r="I8" s="46">
        <f t="shared" si="2"/>
        <v>542</v>
      </c>
      <c r="J8" s="47">
        <f t="shared" si="2"/>
        <v>3</v>
      </c>
      <c r="K8" s="46">
        <f t="shared" si="2"/>
        <v>545</v>
      </c>
      <c r="L8" s="47">
        <f t="shared" ref="L8:M8" si="3">SUM(L9:L10)</f>
        <v>1</v>
      </c>
      <c r="M8" s="46">
        <f t="shared" si="3"/>
        <v>546</v>
      </c>
      <c r="N8" s="47">
        <f t="shared" ref="N8:O8" si="4">SUM(N9:N10)</f>
        <v>1</v>
      </c>
      <c r="O8" s="46">
        <f t="shared" si="4"/>
        <v>547</v>
      </c>
      <c r="P8" s="47">
        <f t="shared" ref="P8:Q8" si="5">SUM(P9:P10)</f>
        <v>1</v>
      </c>
      <c r="Q8" s="46">
        <f t="shared" si="5"/>
        <v>548</v>
      </c>
      <c r="R8" s="47">
        <f t="shared" ref="R8:S8" si="6">SUM(R9:R10)</f>
        <v>-1</v>
      </c>
      <c r="S8" s="46">
        <f t="shared" si="6"/>
        <v>547</v>
      </c>
      <c r="T8" s="47">
        <f t="shared" ref="T8:U8" si="7">SUM(T9:T10)</f>
        <v>4</v>
      </c>
      <c r="U8" s="46">
        <f t="shared" si="7"/>
        <v>551</v>
      </c>
      <c r="V8" s="47">
        <f t="shared" ref="V8:W8" si="8">SUM(V9:V10)</f>
        <v>1</v>
      </c>
      <c r="W8" s="46">
        <f t="shared" si="8"/>
        <v>552</v>
      </c>
      <c r="X8" s="47">
        <f t="shared" ref="X8:Y8" si="9">SUM(X9:X10)</f>
        <v>1</v>
      </c>
      <c r="Y8" s="46">
        <f t="shared" si="9"/>
        <v>553</v>
      </c>
      <c r="Z8" s="47">
        <f t="shared" ref="Z8:AA8" si="10">SUM(Z9:Z10)</f>
        <v>3</v>
      </c>
      <c r="AA8" s="46">
        <f t="shared" si="10"/>
        <v>556</v>
      </c>
      <c r="AB8" s="47">
        <f t="shared" ref="AB8:AC8" si="11">SUM(AB9:AB10)</f>
        <v>1</v>
      </c>
      <c r="AC8" s="46">
        <f t="shared" si="11"/>
        <v>557</v>
      </c>
      <c r="AD8" s="47">
        <f t="shared" ref="AD8:AE8" si="12">SUM(AD9:AD10)</f>
        <v>0</v>
      </c>
      <c r="AE8" s="46">
        <f t="shared" si="12"/>
        <v>557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539</v>
      </c>
      <c r="H9" s="52">
        <f>SUMIF(型式一覧!$K:$K,"010101",型式一覧!M:M)</f>
        <v>1</v>
      </c>
      <c r="I9" s="53">
        <f>SUMIF(型式一覧!$K:$K,"010101",型式一覧!N:N)</f>
        <v>540</v>
      </c>
      <c r="J9" s="54">
        <f>SUMIF(型式一覧!$K:$K,"010101",型式一覧!O:O)</f>
        <v>3</v>
      </c>
      <c r="K9" s="53">
        <f>SUMIF(型式一覧!$K:$K,"010101",型式一覧!P:P)</f>
        <v>543</v>
      </c>
      <c r="L9" s="54">
        <f>SUMIF(型式一覧!$K:$K,"010101",型式一覧!Q:Q)</f>
        <v>1</v>
      </c>
      <c r="M9" s="53">
        <f>SUMIF(型式一覧!$K:$K,"010101",型式一覧!R:R)</f>
        <v>544</v>
      </c>
      <c r="N9" s="54">
        <f>SUMIF(型式一覧!$K:$K,"010101",型式一覧!S:S)</f>
        <v>1</v>
      </c>
      <c r="O9" s="53">
        <f>SUMIF(型式一覧!$K:$K,"010101",型式一覧!T:T)</f>
        <v>545</v>
      </c>
      <c r="P9" s="54">
        <f>SUMIF(型式一覧!$K:$K,"010101",型式一覧!U:U)</f>
        <v>1</v>
      </c>
      <c r="Q9" s="53">
        <f>SUMIF(型式一覧!$K:$K,"010101",型式一覧!V:V)</f>
        <v>546</v>
      </c>
      <c r="R9" s="54">
        <f>SUMIF(型式一覧!$K:$K,"010101",型式一覧!W:W)</f>
        <v>-1</v>
      </c>
      <c r="S9" s="53">
        <f>SUMIF(型式一覧!$K:$K,"010101",型式一覧!X:X)</f>
        <v>545</v>
      </c>
      <c r="T9" s="54">
        <f>SUMIF(型式一覧!$K:$K,"010101",型式一覧!Y:Y)</f>
        <v>4</v>
      </c>
      <c r="U9" s="53">
        <f>SUMIF(型式一覧!$K:$K,"010101",型式一覧!Z:Z)</f>
        <v>549</v>
      </c>
      <c r="V9" s="54">
        <f>SUMIF(型式一覧!$K:$K,"010101",型式一覧!AA:AA)</f>
        <v>1</v>
      </c>
      <c r="W9" s="53">
        <f>SUMIF(型式一覧!$K:$K,"010101",型式一覧!AB:AB)</f>
        <v>550</v>
      </c>
      <c r="X9" s="54">
        <f>SUMIF(型式一覧!$K:$K,"010101",型式一覧!AC:AC)</f>
        <v>1</v>
      </c>
      <c r="Y9" s="53">
        <f>SUMIF(型式一覧!$K:$K,"010101",型式一覧!AD:AD)</f>
        <v>551</v>
      </c>
      <c r="Z9" s="54">
        <f>SUMIF(型式一覧!$K:$K,"010101",型式一覧!AE:AE)</f>
        <v>3</v>
      </c>
      <c r="AA9" s="53">
        <f>SUMIF(型式一覧!$K:$K,"010101",型式一覧!AF:AF)</f>
        <v>554</v>
      </c>
      <c r="AB9" s="54">
        <f>SUMIF(型式一覧!$K:$K,"010101",型式一覧!AG:AG)</f>
        <v>1</v>
      </c>
      <c r="AC9" s="53">
        <f>SUMIF(型式一覧!$K:$K,"010101",型式一覧!AH:AH)</f>
        <v>555</v>
      </c>
      <c r="AD9" s="54">
        <f>SUMIF(型式一覧!$K:$K,"010101",型式一覧!AI:AI)</f>
        <v>0</v>
      </c>
      <c r="AE9" s="53">
        <f>SUMIF(型式一覧!$K:$K,"010101",型式一覧!AJ:AJ)</f>
        <v>555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2</v>
      </c>
      <c r="H10" s="52">
        <f>SUMIF(型式一覧!$K:$K,"010201",型式一覧!M:M)</f>
        <v>0</v>
      </c>
      <c r="I10" s="53">
        <f>SUMIF(型式一覧!$K:$K,"010201",型式一覧!N:N)</f>
        <v>2</v>
      </c>
      <c r="J10" s="54">
        <f>SUMIF(型式一覧!$K:$K,"010201",型式一覧!O:O)</f>
        <v>0</v>
      </c>
      <c r="K10" s="53">
        <f>SUMIF(型式一覧!$K:$K,"010201",型式一覧!P:P)</f>
        <v>2</v>
      </c>
      <c r="L10" s="54">
        <f>SUMIF(型式一覧!$K:$K,"010201",型式一覧!Q:Q)</f>
        <v>0</v>
      </c>
      <c r="M10" s="53">
        <f>SUMIF(型式一覧!$K:$K,"010201",型式一覧!R:R)</f>
        <v>2</v>
      </c>
      <c r="N10" s="54">
        <f>SUMIF(型式一覧!$K:$K,"010201",型式一覧!S:S)</f>
        <v>0</v>
      </c>
      <c r="O10" s="53">
        <f>SUMIF(型式一覧!$K:$K,"010201",型式一覧!T:T)</f>
        <v>2</v>
      </c>
      <c r="P10" s="54">
        <f>SUMIF(型式一覧!$K:$K,"010201",型式一覧!U:U)</f>
        <v>0</v>
      </c>
      <c r="Q10" s="53">
        <f>SUMIF(型式一覧!$K:$K,"010201",型式一覧!V:V)</f>
        <v>2</v>
      </c>
      <c r="R10" s="54">
        <f>SUMIF(型式一覧!$K:$K,"010201",型式一覧!W:W)</f>
        <v>0</v>
      </c>
      <c r="S10" s="53">
        <f>SUMIF(型式一覧!$K:$K,"010201",型式一覧!X:X)</f>
        <v>2</v>
      </c>
      <c r="T10" s="54">
        <f>SUMIF(型式一覧!$K:$K,"010201",型式一覧!Y:Y)</f>
        <v>0</v>
      </c>
      <c r="U10" s="53">
        <f>SUMIF(型式一覧!$K:$K,"010201",型式一覧!Z:Z)</f>
        <v>2</v>
      </c>
      <c r="V10" s="54">
        <f>SUMIF(型式一覧!$K:$K,"010201",型式一覧!AA:AA)</f>
        <v>0</v>
      </c>
      <c r="W10" s="53">
        <f>SUMIF(型式一覧!$K:$K,"010201",型式一覧!AB:AB)</f>
        <v>2</v>
      </c>
      <c r="X10" s="54">
        <f>SUMIF(型式一覧!$K:$K,"010201",型式一覧!AC:AC)</f>
        <v>0</v>
      </c>
      <c r="Y10" s="53">
        <f>SUMIF(型式一覧!$K:$K,"010201",型式一覧!AD:AD)</f>
        <v>2</v>
      </c>
      <c r="Z10" s="54">
        <f>SUMIF(型式一覧!$K:$K,"010201",型式一覧!AE:AE)</f>
        <v>0</v>
      </c>
      <c r="AA10" s="53">
        <f>SUMIF(型式一覧!$K:$K,"010201",型式一覧!AF:AF)</f>
        <v>2</v>
      </c>
      <c r="AB10" s="54">
        <f>SUMIF(型式一覧!$K:$K,"010201",型式一覧!AG:AG)</f>
        <v>0</v>
      </c>
      <c r="AC10" s="53">
        <f>SUMIF(型式一覧!$K:$K,"010201",型式一覧!AH:AH)</f>
        <v>2</v>
      </c>
      <c r="AD10" s="54">
        <f>SUMIF(型式一覧!$K:$K,"010201",型式一覧!AI:AI)</f>
        <v>0</v>
      </c>
      <c r="AE10" s="53">
        <f>SUMIF(型式一覧!$K:$K,"010201",型式一覧!AJ:AJ)</f>
        <v>2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303</v>
      </c>
      <c r="H11" s="45">
        <f t="shared" si="13"/>
        <v>1</v>
      </c>
      <c r="I11" s="46">
        <f t="shared" si="13"/>
        <v>304</v>
      </c>
      <c r="J11" s="47">
        <f t="shared" si="13"/>
        <v>0</v>
      </c>
      <c r="K11" s="46">
        <f t="shared" si="13"/>
        <v>304</v>
      </c>
      <c r="L11" s="47">
        <f t="shared" si="13"/>
        <v>2</v>
      </c>
      <c r="M11" s="46">
        <f t="shared" si="13"/>
        <v>306</v>
      </c>
      <c r="N11" s="47">
        <f t="shared" si="13"/>
        <v>-1</v>
      </c>
      <c r="O11" s="46">
        <f t="shared" si="13"/>
        <v>305</v>
      </c>
      <c r="P11" s="47">
        <f t="shared" si="13"/>
        <v>0</v>
      </c>
      <c r="Q11" s="46">
        <f t="shared" si="13"/>
        <v>305</v>
      </c>
      <c r="R11" s="47">
        <f t="shared" si="13"/>
        <v>2</v>
      </c>
      <c r="S11" s="46">
        <f t="shared" si="13"/>
        <v>307</v>
      </c>
      <c r="T11" s="47">
        <f t="shared" si="13"/>
        <v>3</v>
      </c>
      <c r="U11" s="46">
        <f t="shared" si="13"/>
        <v>310</v>
      </c>
      <c r="V11" s="47">
        <f t="shared" si="13"/>
        <v>0</v>
      </c>
      <c r="W11" s="46">
        <f t="shared" si="13"/>
        <v>310</v>
      </c>
      <c r="X11" s="47">
        <f t="shared" si="13"/>
        <v>2</v>
      </c>
      <c r="Y11" s="46">
        <f t="shared" si="13"/>
        <v>312</v>
      </c>
      <c r="Z11" s="47">
        <f t="shared" si="13"/>
        <v>1</v>
      </c>
      <c r="AA11" s="46">
        <f t="shared" si="13"/>
        <v>313</v>
      </c>
      <c r="AB11" s="47">
        <f t="shared" si="13"/>
        <v>-1</v>
      </c>
      <c r="AC11" s="46">
        <f t="shared" si="13"/>
        <v>312</v>
      </c>
      <c r="AD11" s="47">
        <f t="shared" si="13"/>
        <v>2</v>
      </c>
      <c r="AE11" s="46">
        <f t="shared" si="13"/>
        <v>314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105</v>
      </c>
      <c r="H12" s="45">
        <f>SUMIF(型式一覧!$K:$K,"010102",型式一覧!M:M)</f>
        <v>1</v>
      </c>
      <c r="I12" s="46">
        <f>SUMIF(型式一覧!$K:$K,"010102",型式一覧!N:N)</f>
        <v>106</v>
      </c>
      <c r="J12" s="47">
        <f>SUMIF(型式一覧!$K:$K,"010102",型式一覧!O:O)</f>
        <v>0</v>
      </c>
      <c r="K12" s="46">
        <f>SUMIF(型式一覧!$K:$K,"010102",型式一覧!P:P)</f>
        <v>106</v>
      </c>
      <c r="L12" s="47">
        <f>SUMIF(型式一覧!$K:$K,"010102",型式一覧!Q:Q)</f>
        <v>0</v>
      </c>
      <c r="M12" s="46">
        <f>SUMIF(型式一覧!$K:$K,"010102",型式一覧!R:R)</f>
        <v>106</v>
      </c>
      <c r="N12" s="47">
        <f>SUMIF(型式一覧!$K:$K,"010102",型式一覧!S:S)</f>
        <v>0</v>
      </c>
      <c r="O12" s="46">
        <f>SUMIF(型式一覧!$K:$K,"010102",型式一覧!T:T)</f>
        <v>106</v>
      </c>
      <c r="P12" s="47">
        <f>SUMIF(型式一覧!$K:$K,"010102",型式一覧!U:U)</f>
        <v>0</v>
      </c>
      <c r="Q12" s="46">
        <f>SUMIF(型式一覧!$K:$K,"010102",型式一覧!V:V)</f>
        <v>106</v>
      </c>
      <c r="R12" s="47">
        <f>SUMIF(型式一覧!$K:$K,"010102",型式一覧!W:W)</f>
        <v>-1</v>
      </c>
      <c r="S12" s="46">
        <f>SUMIF(型式一覧!$K:$K,"010102",型式一覧!X:X)</f>
        <v>105</v>
      </c>
      <c r="T12" s="47">
        <f>SUMIF(型式一覧!$K:$K,"010102",型式一覧!Y:Y)</f>
        <v>3</v>
      </c>
      <c r="U12" s="46">
        <f>SUMIF(型式一覧!$K:$K,"010102",型式一覧!Z:Z)</f>
        <v>108</v>
      </c>
      <c r="V12" s="47">
        <f>SUMIF(型式一覧!$K:$K,"010102",型式一覧!AA:AA)</f>
        <v>0</v>
      </c>
      <c r="W12" s="46">
        <f>SUMIF(型式一覧!$K:$K,"010102",型式一覧!AB:AB)</f>
        <v>108</v>
      </c>
      <c r="X12" s="47">
        <f>SUMIF(型式一覧!$K:$K,"010102",型式一覧!AC:AC)</f>
        <v>0</v>
      </c>
      <c r="Y12" s="46">
        <f>SUMIF(型式一覧!$K:$K,"010102",型式一覧!AD:AD)</f>
        <v>108</v>
      </c>
      <c r="Z12" s="47">
        <f>SUMIF(型式一覧!$K:$K,"010102",型式一覧!AE:AE)</f>
        <v>0</v>
      </c>
      <c r="AA12" s="46">
        <f>SUMIF(型式一覧!$K:$K,"010102",型式一覧!AF:AF)</f>
        <v>108</v>
      </c>
      <c r="AB12" s="47">
        <f>SUMIF(型式一覧!$K:$K,"010102",型式一覧!AG:AG)</f>
        <v>0</v>
      </c>
      <c r="AC12" s="46">
        <f>SUMIF(型式一覧!$K:$K,"010102",型式一覧!AH:AH)</f>
        <v>108</v>
      </c>
      <c r="AD12" s="47">
        <f>SUMIF(型式一覧!$K:$K,"010102",型式一覧!AI:AI)</f>
        <v>0</v>
      </c>
      <c r="AE12" s="46">
        <f>SUMIF(型式一覧!$K:$K,"010102",型式一覧!AJ:AJ)</f>
        <v>108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113</v>
      </c>
      <c r="H13" s="45">
        <f>SUMIF(型式一覧!$K:$K,"010202",型式一覧!M:M)</f>
        <v>0</v>
      </c>
      <c r="I13" s="46">
        <f>SUMIF(型式一覧!$K:$K,"010202",型式一覧!N:N)</f>
        <v>113</v>
      </c>
      <c r="J13" s="47">
        <f>SUMIF(型式一覧!$K:$K,"010202",型式一覧!O:O)</f>
        <v>0</v>
      </c>
      <c r="K13" s="46">
        <f>SUMIF(型式一覧!$K:$K,"010202",型式一覧!P:P)</f>
        <v>113</v>
      </c>
      <c r="L13" s="47">
        <f>SUMIF(型式一覧!$K:$K,"010202",型式一覧!Q:Q)</f>
        <v>1</v>
      </c>
      <c r="M13" s="46">
        <f>SUMIF(型式一覧!$K:$K,"010202",型式一覧!R:R)</f>
        <v>114</v>
      </c>
      <c r="N13" s="47">
        <f>SUMIF(型式一覧!$K:$K,"010202",型式一覧!S:S)</f>
        <v>-1</v>
      </c>
      <c r="O13" s="46">
        <f>SUMIF(型式一覧!$K:$K,"010202",型式一覧!T:T)</f>
        <v>113</v>
      </c>
      <c r="P13" s="47">
        <f>SUMIF(型式一覧!$K:$K,"010202",型式一覧!U:U)</f>
        <v>0</v>
      </c>
      <c r="Q13" s="46">
        <f>SUMIF(型式一覧!$K:$K,"010202",型式一覧!V:V)</f>
        <v>113</v>
      </c>
      <c r="R13" s="47">
        <f>SUMIF(型式一覧!$K:$K,"010202",型式一覧!W:W)</f>
        <v>0</v>
      </c>
      <c r="S13" s="46">
        <f>SUMIF(型式一覧!$K:$K,"010202",型式一覧!X:X)</f>
        <v>113</v>
      </c>
      <c r="T13" s="47">
        <f>SUMIF(型式一覧!$K:$K,"010202",型式一覧!Y:Y)</f>
        <v>0</v>
      </c>
      <c r="U13" s="46">
        <f>SUMIF(型式一覧!$K:$K,"010202",型式一覧!Z:Z)</f>
        <v>113</v>
      </c>
      <c r="V13" s="47">
        <f>SUMIF(型式一覧!$K:$K,"010202",型式一覧!AA:AA)</f>
        <v>0</v>
      </c>
      <c r="W13" s="46">
        <f>SUMIF(型式一覧!$K:$K,"010202",型式一覧!AB:AB)</f>
        <v>113</v>
      </c>
      <c r="X13" s="47">
        <f>SUMIF(型式一覧!$K:$K,"010202",型式一覧!AC:AC)</f>
        <v>0</v>
      </c>
      <c r="Y13" s="46">
        <f>SUMIF(型式一覧!$K:$K,"010202",型式一覧!AD:AD)</f>
        <v>113</v>
      </c>
      <c r="Z13" s="47">
        <f>SUMIF(型式一覧!$K:$K,"010202",型式一覧!AE:AE)</f>
        <v>0</v>
      </c>
      <c r="AA13" s="46">
        <f>SUMIF(型式一覧!$K:$K,"010202",型式一覧!AF:AF)</f>
        <v>113</v>
      </c>
      <c r="AB13" s="47">
        <f>SUMIF(型式一覧!$K:$K,"010202",型式一覧!AG:AG)</f>
        <v>-1</v>
      </c>
      <c r="AC13" s="46">
        <f>SUMIF(型式一覧!$K:$K,"010202",型式一覧!AH:AH)</f>
        <v>112</v>
      </c>
      <c r="AD13" s="47">
        <f>SUMIF(型式一覧!$K:$K,"010202",型式一覧!AI:AI)</f>
        <v>1</v>
      </c>
      <c r="AE13" s="46">
        <f>SUMIF(型式一覧!$K:$K,"010202",型式一覧!AJ:AJ)</f>
        <v>113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85</v>
      </c>
      <c r="H14" s="45">
        <f>SUMIF(型式一覧!$K:$K,"010302",型式一覧!M:M)</f>
        <v>0</v>
      </c>
      <c r="I14" s="46">
        <f>SUMIF(型式一覧!$K:$K,"010302",型式一覧!N:N)</f>
        <v>85</v>
      </c>
      <c r="J14" s="47">
        <f>SUMIF(型式一覧!$K:$K,"010302",型式一覧!O:O)</f>
        <v>0</v>
      </c>
      <c r="K14" s="46">
        <f>SUMIF(型式一覧!$K:$K,"010302",型式一覧!P:P)</f>
        <v>85</v>
      </c>
      <c r="L14" s="47">
        <f>SUMIF(型式一覧!$K:$K,"010302",型式一覧!Q:Q)</f>
        <v>1</v>
      </c>
      <c r="M14" s="46">
        <f>SUMIF(型式一覧!$K:$K,"010302",型式一覧!R:R)</f>
        <v>86</v>
      </c>
      <c r="N14" s="47">
        <f>SUMIF(型式一覧!$K:$K,"010302",型式一覧!S:S)</f>
        <v>0</v>
      </c>
      <c r="O14" s="46">
        <f>SUMIF(型式一覧!$K:$K,"010302",型式一覧!T:T)</f>
        <v>86</v>
      </c>
      <c r="P14" s="47">
        <f>SUMIF(型式一覧!$K:$K,"010302",型式一覧!U:U)</f>
        <v>0</v>
      </c>
      <c r="Q14" s="46">
        <f>SUMIF(型式一覧!$K:$K,"010302",型式一覧!V:V)</f>
        <v>86</v>
      </c>
      <c r="R14" s="47">
        <f>SUMIF(型式一覧!$K:$K,"010302",型式一覧!W:W)</f>
        <v>3</v>
      </c>
      <c r="S14" s="46">
        <f>SUMIF(型式一覧!$K:$K,"010302",型式一覧!X:X)</f>
        <v>89</v>
      </c>
      <c r="T14" s="47">
        <f>SUMIF(型式一覧!$K:$K,"010302",型式一覧!Y:Y)</f>
        <v>0</v>
      </c>
      <c r="U14" s="46">
        <f>SUMIF(型式一覧!$K:$K,"010302",型式一覧!Z:Z)</f>
        <v>89</v>
      </c>
      <c r="V14" s="47">
        <f>SUMIF(型式一覧!$K:$K,"010302",型式一覧!AA:AA)</f>
        <v>0</v>
      </c>
      <c r="W14" s="46">
        <f>SUMIF(型式一覧!$K:$K,"010302",型式一覧!AB:AB)</f>
        <v>89</v>
      </c>
      <c r="X14" s="47">
        <f>SUMIF(型式一覧!$K:$K,"010302",型式一覧!AC:AC)</f>
        <v>2</v>
      </c>
      <c r="Y14" s="46">
        <f>SUMIF(型式一覧!$K:$K,"010302",型式一覧!AD:AD)</f>
        <v>91</v>
      </c>
      <c r="Z14" s="47">
        <f>SUMIF(型式一覧!$K:$K,"010302",型式一覧!AE:AE)</f>
        <v>1</v>
      </c>
      <c r="AA14" s="46">
        <f>SUMIF(型式一覧!$K:$K,"010302",型式一覧!AF:AF)</f>
        <v>92</v>
      </c>
      <c r="AB14" s="47">
        <f>SUMIF(型式一覧!$K:$K,"010302",型式一覧!AG:AG)</f>
        <v>0</v>
      </c>
      <c r="AC14" s="46">
        <f>SUMIF(型式一覧!$K:$K,"010302",型式一覧!AH:AH)</f>
        <v>92</v>
      </c>
      <c r="AD14" s="47">
        <f>SUMIF(型式一覧!$K:$K,"010302",型式一覧!AI:AI)</f>
        <v>1</v>
      </c>
      <c r="AE14" s="46">
        <f>SUMIF(型式一覧!$K:$K,"010302",型式一覧!AJ:AJ)</f>
        <v>93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128</v>
      </c>
      <c r="H15" s="45">
        <f t="shared" ref="H15:AE15" si="14">SUM(H16:H17)</f>
        <v>-1</v>
      </c>
      <c r="I15" s="46">
        <f t="shared" si="14"/>
        <v>127</v>
      </c>
      <c r="J15" s="47">
        <f t="shared" si="14"/>
        <v>0</v>
      </c>
      <c r="K15" s="46">
        <f t="shared" si="14"/>
        <v>127</v>
      </c>
      <c r="L15" s="47">
        <f t="shared" si="14"/>
        <v>2</v>
      </c>
      <c r="M15" s="46">
        <f t="shared" si="14"/>
        <v>129</v>
      </c>
      <c r="N15" s="47">
        <f t="shared" si="14"/>
        <v>0</v>
      </c>
      <c r="O15" s="46">
        <f t="shared" si="14"/>
        <v>129</v>
      </c>
      <c r="P15" s="47">
        <f t="shared" si="14"/>
        <v>0</v>
      </c>
      <c r="Q15" s="46">
        <f t="shared" si="14"/>
        <v>129</v>
      </c>
      <c r="R15" s="47">
        <f t="shared" si="14"/>
        <v>1</v>
      </c>
      <c r="S15" s="46">
        <f t="shared" si="14"/>
        <v>130</v>
      </c>
      <c r="T15" s="47">
        <f t="shared" si="14"/>
        <v>1</v>
      </c>
      <c r="U15" s="46">
        <f t="shared" si="14"/>
        <v>131</v>
      </c>
      <c r="V15" s="47">
        <f t="shared" si="14"/>
        <v>1</v>
      </c>
      <c r="W15" s="46">
        <f t="shared" si="14"/>
        <v>132</v>
      </c>
      <c r="X15" s="47">
        <f t="shared" si="14"/>
        <v>1</v>
      </c>
      <c r="Y15" s="46">
        <f t="shared" si="14"/>
        <v>133</v>
      </c>
      <c r="Z15" s="47">
        <f t="shared" si="14"/>
        <v>1</v>
      </c>
      <c r="AA15" s="46">
        <f t="shared" si="14"/>
        <v>134</v>
      </c>
      <c r="AB15" s="47">
        <f t="shared" si="14"/>
        <v>-4</v>
      </c>
      <c r="AC15" s="46">
        <f t="shared" si="14"/>
        <v>130</v>
      </c>
      <c r="AD15" s="47">
        <f t="shared" si="14"/>
        <v>0</v>
      </c>
      <c r="AE15" s="46">
        <f t="shared" si="14"/>
        <v>130</v>
      </c>
    </row>
    <row r="16" spans="1:44" s="19" customFormat="1" x14ac:dyDescent="0.15">
      <c r="A16" s="13" t="s">
        <v>67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0</v>
      </c>
      <c r="H16" s="45">
        <f>SUMIF(型式一覧!$K:$K,"010103",型式一覧!M:M)</f>
        <v>0</v>
      </c>
      <c r="I16" s="46">
        <f>SUMIF(型式一覧!$K:$K,"010103",型式一覧!N:N)</f>
        <v>0</v>
      </c>
      <c r="J16" s="47">
        <f>SUMIF(型式一覧!$K:$K,"010103",型式一覧!O:O)</f>
        <v>0</v>
      </c>
      <c r="K16" s="46">
        <f>SUMIF(型式一覧!$K:$K,"010103",型式一覧!P:P)</f>
        <v>0</v>
      </c>
      <c r="L16" s="47">
        <f>SUMIF(型式一覧!$K:$K,"010103",型式一覧!Q:Q)</f>
        <v>0</v>
      </c>
      <c r="M16" s="46">
        <f>SUMIF(型式一覧!$K:$K,"010103",型式一覧!R:R)</f>
        <v>0</v>
      </c>
      <c r="N16" s="47">
        <f>SUMIF(型式一覧!$K:$K,"010103",型式一覧!S:S)</f>
        <v>0</v>
      </c>
      <c r="O16" s="46">
        <f>SUMIF(型式一覧!$K:$K,"010103",型式一覧!T:T)</f>
        <v>0</v>
      </c>
      <c r="P16" s="47">
        <f>SUMIF(型式一覧!$K:$K,"010103",型式一覧!U:U)</f>
        <v>0</v>
      </c>
      <c r="Q16" s="46">
        <f>SUMIF(型式一覧!$K:$K,"010103",型式一覧!V:V)</f>
        <v>0</v>
      </c>
      <c r="R16" s="47">
        <f>SUMIF(型式一覧!$K:$K,"010103",型式一覧!W:W)</f>
        <v>0</v>
      </c>
      <c r="S16" s="46">
        <f>SUMIF(型式一覧!$K:$K,"010103",型式一覧!X:X)</f>
        <v>0</v>
      </c>
      <c r="T16" s="47">
        <f>SUMIF(型式一覧!$K:$K,"010103",型式一覧!Y:Y)</f>
        <v>0</v>
      </c>
      <c r="U16" s="46">
        <f>SUMIF(型式一覧!$K:$K,"010103",型式一覧!Z:Z)</f>
        <v>0</v>
      </c>
      <c r="V16" s="47">
        <f>SUMIF(型式一覧!$K:$K,"010103",型式一覧!AA:AA)</f>
        <v>0</v>
      </c>
      <c r="W16" s="46">
        <f>SUMIF(型式一覧!$K:$K,"010103",型式一覧!AB:AB)</f>
        <v>0</v>
      </c>
      <c r="X16" s="47">
        <f>SUMIF(型式一覧!$K:$K,"010103",型式一覧!AC:AC)</f>
        <v>0</v>
      </c>
      <c r="Y16" s="46">
        <f>SUMIF(型式一覧!$K:$K,"010103",型式一覧!AD:AD)</f>
        <v>0</v>
      </c>
      <c r="Z16" s="47">
        <f>SUMIF(型式一覧!$K:$K,"010103",型式一覧!AE:AE)</f>
        <v>0</v>
      </c>
      <c r="AA16" s="46">
        <f>SUMIF(型式一覧!$K:$K,"010103",型式一覧!AF:AF)</f>
        <v>0</v>
      </c>
      <c r="AB16" s="47">
        <f>SUMIF(型式一覧!$K:$K,"010103",型式一覧!AG:AG)</f>
        <v>0</v>
      </c>
      <c r="AC16" s="46">
        <f>SUMIF(型式一覧!$K:$K,"010103",型式一覧!AH:AH)</f>
        <v>0</v>
      </c>
      <c r="AD16" s="47">
        <f>SUMIF(型式一覧!$K:$K,"010103",型式一覧!AI:AI)</f>
        <v>0</v>
      </c>
      <c r="AE16" s="46">
        <f>SUMIF(型式一覧!$K:$K,"010103",型式一覧!AJ:AJ)</f>
        <v>0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128</v>
      </c>
      <c r="H17" s="45">
        <f>SUMIF(型式一覧!$K:$K,"010303",型式一覧!M:M)+SUMIF(型式一覧!$K:$K,"010304",型式一覧!M:M)</f>
        <v>-1</v>
      </c>
      <c r="I17" s="46">
        <f>SUMIF(型式一覧!$K:$K,"010303",型式一覧!N:N)+SUMIF(型式一覧!$K:$K,"010304",型式一覧!N:N)</f>
        <v>127</v>
      </c>
      <c r="J17" s="47">
        <f>SUMIF(型式一覧!$K:$K,"010303",型式一覧!O:O)+SUMIF(型式一覧!$K:$K,"010304",型式一覧!O:O)</f>
        <v>0</v>
      </c>
      <c r="K17" s="46">
        <f>SUMIF(型式一覧!$K:$K,"010303",型式一覧!P:P)+SUMIF(型式一覧!$K:$K,"010304",型式一覧!P:P)</f>
        <v>127</v>
      </c>
      <c r="L17" s="47">
        <f>SUMIF(型式一覧!$K:$K,"010303",型式一覧!Q:Q)+SUMIF(型式一覧!$K:$K,"010304",型式一覧!Q:Q)</f>
        <v>2</v>
      </c>
      <c r="M17" s="46">
        <f>SUMIF(型式一覧!$K:$K,"010303",型式一覧!R:R)+SUMIF(型式一覧!$K:$K,"010304",型式一覧!R:R)</f>
        <v>129</v>
      </c>
      <c r="N17" s="47">
        <f>SUMIF(型式一覧!$K:$K,"010303",型式一覧!S:S)+SUMIF(型式一覧!$K:$K,"010304",型式一覧!S:S)</f>
        <v>0</v>
      </c>
      <c r="O17" s="46">
        <f>SUMIF(型式一覧!$K:$K,"010303",型式一覧!T:T)+SUMIF(型式一覧!$K:$K,"010304",型式一覧!T:T)</f>
        <v>129</v>
      </c>
      <c r="P17" s="47">
        <f>SUMIF(型式一覧!$K:$K,"010303",型式一覧!U:U)+SUMIF(型式一覧!$K:$K,"010304",型式一覧!U:U)</f>
        <v>0</v>
      </c>
      <c r="Q17" s="46">
        <f>SUMIF(型式一覧!$K:$K,"010303",型式一覧!V:V)+SUMIF(型式一覧!$K:$K,"010304",型式一覧!V:V)</f>
        <v>129</v>
      </c>
      <c r="R17" s="47">
        <f>SUMIF(型式一覧!$K:$K,"010303",型式一覧!W:W)+SUMIF(型式一覧!$K:$K,"010304",型式一覧!W:W)</f>
        <v>1</v>
      </c>
      <c r="S17" s="46">
        <f>SUMIF(型式一覧!$K:$K,"010303",型式一覧!X:X)+SUMIF(型式一覧!$K:$K,"010304",型式一覧!X:X)</f>
        <v>130</v>
      </c>
      <c r="T17" s="47">
        <f>SUMIF(型式一覧!$K:$K,"010303",型式一覧!Y:Y)+SUMIF(型式一覧!$K:$K,"010304",型式一覧!Y:Y)</f>
        <v>1</v>
      </c>
      <c r="U17" s="46">
        <f>SUMIF(型式一覧!$K:$K,"010303",型式一覧!Z:Z)+SUMIF(型式一覧!$K:$K,"010304",型式一覧!Z:Z)</f>
        <v>131</v>
      </c>
      <c r="V17" s="47">
        <f>SUMIF(型式一覧!$K:$K,"010303",型式一覧!AA:AA)+SUMIF(型式一覧!$K:$K,"010304",型式一覧!AA:AA)</f>
        <v>1</v>
      </c>
      <c r="W17" s="46">
        <f>SUMIF(型式一覧!$K:$K,"010303",型式一覧!AB:AB)+SUMIF(型式一覧!$K:$K,"010304",型式一覧!AB:AB)</f>
        <v>132</v>
      </c>
      <c r="X17" s="47">
        <f>SUMIF(型式一覧!$K:$K,"010303",型式一覧!AC:AC)+SUMIF(型式一覧!$K:$K,"010304",型式一覧!AC:AC)</f>
        <v>1</v>
      </c>
      <c r="Y17" s="46">
        <f>SUMIF(型式一覧!$K:$K,"010303",型式一覧!AD:AD)+SUMIF(型式一覧!$K:$K,"010304",型式一覧!AD:AD)</f>
        <v>133</v>
      </c>
      <c r="Z17" s="47">
        <f>SUMIF(型式一覧!$K:$K,"010303",型式一覧!AE:AE)+SUMIF(型式一覧!$K:$K,"010304",型式一覧!AE:AE)</f>
        <v>1</v>
      </c>
      <c r="AA17" s="46">
        <f>SUMIF(型式一覧!$K:$K,"010303",型式一覧!AF:AF)+SUMIF(型式一覧!$K:$K,"010304",型式一覧!AF:AF)</f>
        <v>134</v>
      </c>
      <c r="AB17" s="47">
        <f>SUMIF(型式一覧!$K:$K,"010303",型式一覧!AG:AG)+SUMIF(型式一覧!$K:$K,"010304",型式一覧!AG:AG)</f>
        <v>-4</v>
      </c>
      <c r="AC17" s="46">
        <f>SUMIF(型式一覧!$K:$K,"010303",型式一覧!AH:AH)+SUMIF(型式一覧!$K:$K,"010304",型式一覧!AH:AH)</f>
        <v>130</v>
      </c>
      <c r="AD17" s="47">
        <f>SUMIF(型式一覧!$K:$K,"010303",型式一覧!AI:AI)+SUMIF(型式一覧!$K:$K,"010304",型式一覧!AI:AI)</f>
        <v>0</v>
      </c>
      <c r="AE17" s="46">
        <f>SUMIF(型式一覧!$K:$K,"010303",型式一覧!AJ:AJ)+SUMIF(型式一覧!$K:$K,"010304",型式一覧!AJ:AJ)</f>
        <v>130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655</v>
      </c>
      <c r="H18" s="60">
        <f t="shared" si="15"/>
        <v>3</v>
      </c>
      <c r="I18" s="61">
        <f t="shared" si="15"/>
        <v>658</v>
      </c>
      <c r="J18" s="62">
        <f t="shared" si="15"/>
        <v>4</v>
      </c>
      <c r="K18" s="61">
        <f t="shared" si="15"/>
        <v>662</v>
      </c>
      <c r="L18" s="62">
        <f t="shared" si="15"/>
        <v>3</v>
      </c>
      <c r="M18" s="61">
        <f t="shared" si="15"/>
        <v>665</v>
      </c>
      <c r="N18" s="62">
        <f t="shared" si="15"/>
        <v>5</v>
      </c>
      <c r="O18" s="61">
        <f t="shared" si="15"/>
        <v>670</v>
      </c>
      <c r="P18" s="62">
        <f t="shared" si="15"/>
        <v>-3</v>
      </c>
      <c r="Q18" s="61">
        <f t="shared" si="15"/>
        <v>667</v>
      </c>
      <c r="R18" s="62">
        <f t="shared" si="15"/>
        <v>4</v>
      </c>
      <c r="S18" s="61">
        <f t="shared" si="15"/>
        <v>671</v>
      </c>
      <c r="T18" s="62">
        <f t="shared" si="15"/>
        <v>3</v>
      </c>
      <c r="U18" s="61">
        <f t="shared" si="15"/>
        <v>674</v>
      </c>
      <c r="V18" s="62">
        <f t="shared" si="15"/>
        <v>4</v>
      </c>
      <c r="W18" s="61">
        <f t="shared" si="15"/>
        <v>678</v>
      </c>
      <c r="X18" s="62">
        <f t="shared" si="15"/>
        <v>9</v>
      </c>
      <c r="Y18" s="61">
        <f t="shared" si="15"/>
        <v>687</v>
      </c>
      <c r="Z18" s="62">
        <f t="shared" si="15"/>
        <v>4</v>
      </c>
      <c r="AA18" s="61">
        <f t="shared" si="15"/>
        <v>691</v>
      </c>
      <c r="AB18" s="62">
        <f t="shared" si="15"/>
        <v>1</v>
      </c>
      <c r="AC18" s="61">
        <f t="shared" si="15"/>
        <v>692</v>
      </c>
      <c r="AD18" s="62">
        <f t="shared" si="15"/>
        <v>-4</v>
      </c>
      <c r="AE18" s="61">
        <f t="shared" si="15"/>
        <v>688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543</v>
      </c>
      <c r="H19" s="45">
        <f t="shared" si="16"/>
        <v>2</v>
      </c>
      <c r="I19" s="46">
        <f t="shared" si="16"/>
        <v>545</v>
      </c>
      <c r="J19" s="47">
        <f t="shared" si="16"/>
        <v>2</v>
      </c>
      <c r="K19" s="46">
        <f t="shared" si="16"/>
        <v>547</v>
      </c>
      <c r="L19" s="47">
        <f t="shared" si="16"/>
        <v>2</v>
      </c>
      <c r="M19" s="46">
        <f t="shared" si="16"/>
        <v>549</v>
      </c>
      <c r="N19" s="47">
        <f t="shared" si="16"/>
        <v>4</v>
      </c>
      <c r="O19" s="46">
        <f t="shared" si="16"/>
        <v>553</v>
      </c>
      <c r="P19" s="47">
        <f t="shared" si="16"/>
        <v>-5</v>
      </c>
      <c r="Q19" s="46">
        <f t="shared" si="16"/>
        <v>548</v>
      </c>
      <c r="R19" s="47">
        <f t="shared" si="16"/>
        <v>2</v>
      </c>
      <c r="S19" s="46">
        <f t="shared" si="16"/>
        <v>550</v>
      </c>
      <c r="T19" s="47">
        <f t="shared" si="16"/>
        <v>2</v>
      </c>
      <c r="U19" s="46">
        <f t="shared" si="16"/>
        <v>552</v>
      </c>
      <c r="V19" s="47">
        <f t="shared" si="16"/>
        <v>3</v>
      </c>
      <c r="W19" s="46">
        <f t="shared" si="16"/>
        <v>555</v>
      </c>
      <c r="X19" s="47">
        <f t="shared" si="16"/>
        <v>7</v>
      </c>
      <c r="Y19" s="46">
        <f t="shared" si="16"/>
        <v>562</v>
      </c>
      <c r="Z19" s="47">
        <f t="shared" si="16"/>
        <v>1</v>
      </c>
      <c r="AA19" s="46">
        <f t="shared" si="16"/>
        <v>563</v>
      </c>
      <c r="AB19" s="47">
        <f t="shared" si="16"/>
        <v>1</v>
      </c>
      <c r="AC19" s="46">
        <f t="shared" si="16"/>
        <v>564</v>
      </c>
      <c r="AD19" s="47">
        <f t="shared" si="16"/>
        <v>-4</v>
      </c>
      <c r="AE19" s="46">
        <f t="shared" si="16"/>
        <v>560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212</v>
      </c>
      <c r="H20" s="45">
        <f>SUMIF(型式一覧!$K:$K,"020101",型式一覧!M:M)</f>
        <v>0</v>
      </c>
      <c r="I20" s="46">
        <f>SUMIF(型式一覧!$K:$K,"020101",型式一覧!N:N)</f>
        <v>212</v>
      </c>
      <c r="J20" s="47">
        <f>SUMIF(型式一覧!$K:$K,"020101",型式一覧!O:O)</f>
        <v>-2</v>
      </c>
      <c r="K20" s="46">
        <f>SUMIF(型式一覧!$K:$K,"020101",型式一覧!P:P)</f>
        <v>210</v>
      </c>
      <c r="L20" s="47">
        <f>SUMIF(型式一覧!$K:$K,"020101",型式一覧!Q:Q)</f>
        <v>2</v>
      </c>
      <c r="M20" s="46">
        <f>SUMIF(型式一覧!$K:$K,"020101",型式一覧!R:R)</f>
        <v>212</v>
      </c>
      <c r="N20" s="47">
        <f>SUMIF(型式一覧!$K:$K,"020101",型式一覧!S:S)</f>
        <v>3</v>
      </c>
      <c r="O20" s="46">
        <f>SUMIF(型式一覧!$K:$K,"020101",型式一覧!T:T)</f>
        <v>215</v>
      </c>
      <c r="P20" s="47">
        <f>SUMIF(型式一覧!$K:$K,"020101",型式一覧!U:U)</f>
        <v>-6</v>
      </c>
      <c r="Q20" s="46">
        <f>SUMIF(型式一覧!$K:$K,"020101",型式一覧!V:V)</f>
        <v>209</v>
      </c>
      <c r="R20" s="47">
        <f>SUMIF(型式一覧!$K:$K,"020101",型式一覧!W:W)</f>
        <v>-1</v>
      </c>
      <c r="S20" s="46">
        <f>SUMIF(型式一覧!$K:$K,"020101",型式一覧!X:X)</f>
        <v>208</v>
      </c>
      <c r="T20" s="47">
        <f>SUMIF(型式一覧!$K:$K,"020101",型式一覧!Y:Y)</f>
        <v>1</v>
      </c>
      <c r="U20" s="46">
        <f>SUMIF(型式一覧!$K:$K,"020101",型式一覧!Z:Z)</f>
        <v>209</v>
      </c>
      <c r="V20" s="47">
        <f>SUMIF(型式一覧!$K:$K,"020101",型式一覧!AA:AA)</f>
        <v>1</v>
      </c>
      <c r="W20" s="46">
        <f>SUMIF(型式一覧!$K:$K,"020101",型式一覧!AB:AB)</f>
        <v>210</v>
      </c>
      <c r="X20" s="47">
        <f>SUMIF(型式一覧!$K:$K,"020101",型式一覧!AC:AC)</f>
        <v>1</v>
      </c>
      <c r="Y20" s="46">
        <f>SUMIF(型式一覧!$K:$K,"020101",型式一覧!AD:AD)</f>
        <v>211</v>
      </c>
      <c r="Z20" s="47">
        <f>SUMIF(型式一覧!$K:$K,"020101",型式一覧!AE:AE)</f>
        <v>0</v>
      </c>
      <c r="AA20" s="46">
        <f>SUMIF(型式一覧!$K:$K,"020101",型式一覧!AF:AF)</f>
        <v>211</v>
      </c>
      <c r="AB20" s="47">
        <f>SUMIF(型式一覧!$K:$K,"020101",型式一覧!AG:AG)</f>
        <v>-3</v>
      </c>
      <c r="AC20" s="46">
        <f>SUMIF(型式一覧!$K:$K,"020101",型式一覧!AH:AH)</f>
        <v>208</v>
      </c>
      <c r="AD20" s="47">
        <f>SUMIF(型式一覧!$K:$K,"020101",型式一覧!AI:AI)</f>
        <v>-4</v>
      </c>
      <c r="AE20" s="46">
        <f>SUMIF(型式一覧!$K:$K,"020101",型式一覧!AJ:AJ)</f>
        <v>204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331</v>
      </c>
      <c r="H21" s="45">
        <f>SUMIF(型式一覧!$K:$K,"020401",型式一覧!M:M)</f>
        <v>2</v>
      </c>
      <c r="I21" s="46">
        <f>SUMIF(型式一覧!$K:$K,"020401",型式一覧!N:N)</f>
        <v>333</v>
      </c>
      <c r="J21" s="47">
        <f>SUMIF(型式一覧!$K:$K,"020401",型式一覧!O:O)</f>
        <v>4</v>
      </c>
      <c r="K21" s="46">
        <f>SUMIF(型式一覧!$K:$K,"020401",型式一覧!P:P)</f>
        <v>337</v>
      </c>
      <c r="L21" s="47">
        <f>SUMIF(型式一覧!$K:$K,"020401",型式一覧!Q:Q)</f>
        <v>0</v>
      </c>
      <c r="M21" s="46">
        <f>SUMIF(型式一覧!$K:$K,"020401",型式一覧!R:R)</f>
        <v>337</v>
      </c>
      <c r="N21" s="47">
        <f>SUMIF(型式一覧!$K:$K,"020401",型式一覧!S:S)</f>
        <v>1</v>
      </c>
      <c r="O21" s="46">
        <f>SUMIF(型式一覧!$K:$K,"020401",型式一覧!T:T)</f>
        <v>338</v>
      </c>
      <c r="P21" s="47">
        <f>SUMIF(型式一覧!$K:$K,"020401",型式一覧!U:U)</f>
        <v>1</v>
      </c>
      <c r="Q21" s="46">
        <f>SUMIF(型式一覧!$K:$K,"020401",型式一覧!V:V)</f>
        <v>339</v>
      </c>
      <c r="R21" s="47">
        <f>SUMIF(型式一覧!$K:$K,"020401",型式一覧!W:W)</f>
        <v>3</v>
      </c>
      <c r="S21" s="46">
        <f>SUMIF(型式一覧!$K:$K,"020401",型式一覧!X:X)</f>
        <v>342</v>
      </c>
      <c r="T21" s="47">
        <f>SUMIF(型式一覧!$K:$K,"020401",型式一覧!Y:Y)</f>
        <v>1</v>
      </c>
      <c r="U21" s="46">
        <f>SUMIF(型式一覧!$K:$K,"020401",型式一覧!Z:Z)</f>
        <v>343</v>
      </c>
      <c r="V21" s="47">
        <f>SUMIF(型式一覧!$K:$K,"020401",型式一覧!AA:AA)</f>
        <v>2</v>
      </c>
      <c r="W21" s="46">
        <f>SUMIF(型式一覧!$K:$K,"020401",型式一覧!AB:AB)</f>
        <v>345</v>
      </c>
      <c r="X21" s="47">
        <f>SUMIF(型式一覧!$K:$K,"020401",型式一覧!AC:AC)</f>
        <v>6</v>
      </c>
      <c r="Y21" s="46">
        <f>SUMIF(型式一覧!$K:$K,"020401",型式一覧!AD:AD)</f>
        <v>351</v>
      </c>
      <c r="Z21" s="47">
        <f>SUMIF(型式一覧!$K:$K,"020401",型式一覧!AE:AE)</f>
        <v>1</v>
      </c>
      <c r="AA21" s="46">
        <f>SUMIF(型式一覧!$K:$K,"020401",型式一覧!AF:AF)</f>
        <v>352</v>
      </c>
      <c r="AB21" s="47">
        <f>SUMIF(型式一覧!$K:$K,"020401",型式一覧!AG:AG)</f>
        <v>4</v>
      </c>
      <c r="AC21" s="46">
        <f>SUMIF(型式一覧!$K:$K,"020401",型式一覧!AH:AH)</f>
        <v>356</v>
      </c>
      <c r="AD21" s="47">
        <f>SUMIF(型式一覧!$K:$K,"020401",型式一覧!AI:AI)</f>
        <v>0</v>
      </c>
      <c r="AE21" s="46">
        <f>SUMIF(型式一覧!$K:$K,"020401",型式一覧!AJ:AJ)</f>
        <v>356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112</v>
      </c>
      <c r="H22" s="63">
        <f t="shared" si="17"/>
        <v>1</v>
      </c>
      <c r="I22" s="20">
        <f t="shared" si="17"/>
        <v>113</v>
      </c>
      <c r="J22" s="54">
        <f t="shared" si="17"/>
        <v>2</v>
      </c>
      <c r="K22" s="20">
        <f t="shared" si="17"/>
        <v>115</v>
      </c>
      <c r="L22" s="54">
        <f t="shared" si="17"/>
        <v>1</v>
      </c>
      <c r="M22" s="20">
        <f t="shared" si="17"/>
        <v>116</v>
      </c>
      <c r="N22" s="54">
        <f t="shared" si="17"/>
        <v>1</v>
      </c>
      <c r="O22" s="20">
        <f t="shared" si="17"/>
        <v>117</v>
      </c>
      <c r="P22" s="54">
        <f t="shared" si="17"/>
        <v>2</v>
      </c>
      <c r="Q22" s="20">
        <f t="shared" si="17"/>
        <v>119</v>
      </c>
      <c r="R22" s="54">
        <f t="shared" si="17"/>
        <v>2</v>
      </c>
      <c r="S22" s="20">
        <f t="shared" si="17"/>
        <v>121</v>
      </c>
      <c r="T22" s="54">
        <f t="shared" si="17"/>
        <v>1</v>
      </c>
      <c r="U22" s="20">
        <f t="shared" si="17"/>
        <v>122</v>
      </c>
      <c r="V22" s="54">
        <f t="shared" si="17"/>
        <v>1</v>
      </c>
      <c r="W22" s="20">
        <f t="shared" si="17"/>
        <v>123</v>
      </c>
      <c r="X22" s="54">
        <f t="shared" si="17"/>
        <v>2</v>
      </c>
      <c r="Y22" s="20">
        <f t="shared" si="17"/>
        <v>125</v>
      </c>
      <c r="Z22" s="54">
        <f t="shared" si="17"/>
        <v>3</v>
      </c>
      <c r="AA22" s="20">
        <f t="shared" si="17"/>
        <v>128</v>
      </c>
      <c r="AB22" s="54">
        <f t="shared" si="17"/>
        <v>0</v>
      </c>
      <c r="AC22" s="20">
        <f t="shared" si="17"/>
        <v>128</v>
      </c>
      <c r="AD22" s="54">
        <f t="shared" si="17"/>
        <v>0</v>
      </c>
      <c r="AE22" s="20">
        <f t="shared" si="17"/>
        <v>128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2</v>
      </c>
      <c r="H23" s="45">
        <f>SUMIF(型式一覧!$K:$K,"020102",型式一覧!M:M)</f>
        <v>0</v>
      </c>
      <c r="I23" s="46">
        <f>SUMIF(型式一覧!$K:$K,"020102",型式一覧!N:N)</f>
        <v>2</v>
      </c>
      <c r="J23" s="47">
        <f>SUMIF(型式一覧!$K:$K,"020102",型式一覧!O:O)</f>
        <v>0</v>
      </c>
      <c r="K23" s="46">
        <f>SUMIF(型式一覧!$K:$K,"020102",型式一覧!P:P)</f>
        <v>2</v>
      </c>
      <c r="L23" s="47">
        <f>SUMIF(型式一覧!$K:$K,"020102",型式一覧!Q:Q)</f>
        <v>0</v>
      </c>
      <c r="M23" s="46">
        <f>SUMIF(型式一覧!$K:$K,"020102",型式一覧!R:R)</f>
        <v>2</v>
      </c>
      <c r="N23" s="47">
        <f>SUMIF(型式一覧!$K:$K,"020102",型式一覧!S:S)</f>
        <v>0</v>
      </c>
      <c r="O23" s="46">
        <f>SUMIF(型式一覧!$K:$K,"020102",型式一覧!T:T)</f>
        <v>2</v>
      </c>
      <c r="P23" s="47">
        <f>SUMIF(型式一覧!$K:$K,"020102",型式一覧!U:U)</f>
        <v>0</v>
      </c>
      <c r="Q23" s="46">
        <f>SUMIF(型式一覧!$K:$K,"020102",型式一覧!V:V)</f>
        <v>2</v>
      </c>
      <c r="R23" s="47">
        <f>SUMIF(型式一覧!$K:$K,"020102",型式一覧!W:W)</f>
        <v>0</v>
      </c>
      <c r="S23" s="46">
        <f>SUMIF(型式一覧!$K:$K,"020102",型式一覧!X:X)</f>
        <v>2</v>
      </c>
      <c r="T23" s="47">
        <f>SUMIF(型式一覧!$K:$K,"020102",型式一覧!Y:Y)</f>
        <v>0</v>
      </c>
      <c r="U23" s="46">
        <f>SUMIF(型式一覧!$K:$K,"020102",型式一覧!Z:Z)</f>
        <v>2</v>
      </c>
      <c r="V23" s="47">
        <f>SUMIF(型式一覧!$K:$K,"020102",型式一覧!AA:AA)</f>
        <v>0</v>
      </c>
      <c r="W23" s="46">
        <f>SUMIF(型式一覧!$K:$K,"020102",型式一覧!AB:AB)</f>
        <v>2</v>
      </c>
      <c r="X23" s="47">
        <f>SUMIF(型式一覧!$K:$K,"020102",型式一覧!AC:AC)</f>
        <v>0</v>
      </c>
      <c r="Y23" s="46">
        <f>SUMIF(型式一覧!$K:$K,"020102",型式一覧!AD:AD)</f>
        <v>2</v>
      </c>
      <c r="Z23" s="47">
        <f>SUMIF(型式一覧!$K:$K,"020102",型式一覧!AE:AE)</f>
        <v>0</v>
      </c>
      <c r="AA23" s="46">
        <f>SUMIF(型式一覧!$K:$K,"020102",型式一覧!AF:AF)</f>
        <v>2</v>
      </c>
      <c r="AB23" s="47">
        <f>SUMIF(型式一覧!$K:$K,"020102",型式一覧!AG:AG)</f>
        <v>0</v>
      </c>
      <c r="AC23" s="46">
        <f>SUMIF(型式一覧!$K:$K,"020102",型式一覧!AH:AH)</f>
        <v>2</v>
      </c>
      <c r="AD23" s="47">
        <f>SUMIF(型式一覧!$K:$K,"020102",型式一覧!AI:AI)</f>
        <v>0</v>
      </c>
      <c r="AE23" s="46">
        <f>SUMIF(型式一覧!$K:$K,"020102",型式一覧!AJ:AJ)</f>
        <v>2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110</v>
      </c>
      <c r="H24" s="45">
        <f>SUMIF(型式一覧!$K:$K,"020402",型式一覧!M:M)</f>
        <v>1</v>
      </c>
      <c r="I24" s="46">
        <f>SUMIF(型式一覧!$K:$K,"020402",型式一覧!N:N)</f>
        <v>111</v>
      </c>
      <c r="J24" s="47">
        <f>SUMIF(型式一覧!$K:$K,"020402",型式一覧!O:O)</f>
        <v>2</v>
      </c>
      <c r="K24" s="46">
        <f>SUMIF(型式一覧!$K:$K,"020402",型式一覧!P:P)</f>
        <v>113</v>
      </c>
      <c r="L24" s="47">
        <f>SUMIF(型式一覧!$K:$K,"020402",型式一覧!Q:Q)</f>
        <v>1</v>
      </c>
      <c r="M24" s="46">
        <f>SUMIF(型式一覧!$K:$K,"020402",型式一覧!R:R)</f>
        <v>114</v>
      </c>
      <c r="N24" s="47">
        <f>SUMIF(型式一覧!$K:$K,"020402",型式一覧!S:S)</f>
        <v>1</v>
      </c>
      <c r="O24" s="46">
        <f>SUMIF(型式一覧!$K:$K,"020402",型式一覧!T:T)</f>
        <v>115</v>
      </c>
      <c r="P24" s="47">
        <f>SUMIF(型式一覧!$K:$K,"020402",型式一覧!U:U)</f>
        <v>2</v>
      </c>
      <c r="Q24" s="46">
        <f>SUMIF(型式一覧!$K:$K,"020402",型式一覧!V:V)</f>
        <v>117</v>
      </c>
      <c r="R24" s="47">
        <f>SUMIF(型式一覧!$K:$K,"020402",型式一覧!W:W)</f>
        <v>2</v>
      </c>
      <c r="S24" s="46">
        <f>SUMIF(型式一覧!$K:$K,"020402",型式一覧!X:X)</f>
        <v>119</v>
      </c>
      <c r="T24" s="47">
        <f>SUMIF(型式一覧!$K:$K,"020402",型式一覧!Y:Y)</f>
        <v>1</v>
      </c>
      <c r="U24" s="46">
        <f>SUMIF(型式一覧!$K:$K,"020402",型式一覧!Z:Z)</f>
        <v>120</v>
      </c>
      <c r="V24" s="47">
        <f>SUMIF(型式一覧!$K:$K,"020402",型式一覧!AA:AA)</f>
        <v>1</v>
      </c>
      <c r="W24" s="46">
        <f>SUMIF(型式一覧!$K:$K,"020402",型式一覧!AB:AB)</f>
        <v>121</v>
      </c>
      <c r="X24" s="47">
        <f>SUMIF(型式一覧!$K:$K,"020402",型式一覧!AC:AC)</f>
        <v>2</v>
      </c>
      <c r="Y24" s="46">
        <f>SUMIF(型式一覧!$K:$K,"020402",型式一覧!AD:AD)</f>
        <v>123</v>
      </c>
      <c r="Z24" s="47">
        <f>SUMIF(型式一覧!$K:$K,"020402",型式一覧!AE:AE)</f>
        <v>3</v>
      </c>
      <c r="AA24" s="46">
        <f>SUMIF(型式一覧!$K:$K,"020402",型式一覧!AF:AF)</f>
        <v>126</v>
      </c>
      <c r="AB24" s="47">
        <f>SUMIF(型式一覧!$K:$K,"020402",型式一覧!AG:AG)</f>
        <v>0</v>
      </c>
      <c r="AC24" s="46">
        <f>SUMIF(型式一覧!$K:$K,"020402",型式一覧!AH:AH)</f>
        <v>126</v>
      </c>
      <c r="AD24" s="47">
        <f>SUMIF(型式一覧!$K:$K,"020402",型式一覧!AI:AI)</f>
        <v>0</v>
      </c>
      <c r="AE24" s="46">
        <f>SUMIF(型式一覧!$K:$K,"020402",型式一覧!AJ:AJ)</f>
        <v>126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404</v>
      </c>
      <c r="H27" s="70">
        <f>SUMIF(型式一覧!$K:$K,"030999",型式一覧!M:M)</f>
        <v>3</v>
      </c>
      <c r="I27" s="71">
        <f>SUMIF(型式一覧!$K:$K,"030999",型式一覧!N:N)</f>
        <v>407</v>
      </c>
      <c r="J27" s="72">
        <f>SUMIF(型式一覧!$K:$K,"030999",型式一覧!O:O)</f>
        <v>3</v>
      </c>
      <c r="K27" s="71">
        <f>SUMIF(型式一覧!$K:$K,"030999",型式一覧!P:P)</f>
        <v>410</v>
      </c>
      <c r="L27" s="72">
        <f>SUMIF(型式一覧!$K:$K,"030999",型式一覧!Q:Q)</f>
        <v>1</v>
      </c>
      <c r="M27" s="71">
        <f>SUMIF(型式一覧!$K:$K,"030999",型式一覧!R:R)</f>
        <v>411</v>
      </c>
      <c r="N27" s="72">
        <f>SUMIF(型式一覧!$K:$K,"030999",型式一覧!S:S)</f>
        <v>-1</v>
      </c>
      <c r="O27" s="71">
        <f>SUMIF(型式一覧!$K:$K,"030999",型式一覧!T:T)</f>
        <v>410</v>
      </c>
      <c r="P27" s="72">
        <f>SUMIF(型式一覧!$K:$K,"030999",型式一覧!U:U)</f>
        <v>3</v>
      </c>
      <c r="Q27" s="71">
        <f>SUMIF(型式一覧!$K:$K,"030999",型式一覧!V:V)</f>
        <v>413</v>
      </c>
      <c r="R27" s="72">
        <f>SUMIF(型式一覧!$K:$K,"030999",型式一覧!W:W)</f>
        <v>0</v>
      </c>
      <c r="S27" s="71">
        <f>SUMIF(型式一覧!$K:$K,"030999",型式一覧!X:X)</f>
        <v>413</v>
      </c>
      <c r="T27" s="72">
        <f>SUMIF(型式一覧!$K:$K,"030999",型式一覧!Y:Y)</f>
        <v>0</v>
      </c>
      <c r="U27" s="71">
        <f>SUMIF(型式一覧!$K:$K,"030999",型式一覧!Z:Z)</f>
        <v>413</v>
      </c>
      <c r="V27" s="72">
        <f>SUMIF(型式一覧!$K:$K,"030999",型式一覧!AA:AA)</f>
        <v>-3</v>
      </c>
      <c r="W27" s="71">
        <f>SUMIF(型式一覧!$K:$K,"030999",型式一覧!AB:AB)</f>
        <v>410</v>
      </c>
      <c r="X27" s="72">
        <f>SUMIF(型式一覧!$K:$K,"030999",型式一覧!AC:AC)</f>
        <v>-1</v>
      </c>
      <c r="Y27" s="71">
        <f>SUMIF(型式一覧!$K:$K,"030999",型式一覧!AD:AD)</f>
        <v>409</v>
      </c>
      <c r="Z27" s="72">
        <f>SUMIF(型式一覧!$K:$K,"030999",型式一覧!AE:AE)</f>
        <v>2</v>
      </c>
      <c r="AA27" s="71">
        <f>SUMIF(型式一覧!$K:$K,"030999",型式一覧!AF:AF)</f>
        <v>411</v>
      </c>
      <c r="AB27" s="72">
        <f>SUMIF(型式一覧!$K:$K,"030999",型式一覧!AG:AG)</f>
        <v>1</v>
      </c>
      <c r="AC27" s="71">
        <f>SUMIF(型式一覧!$K:$K,"030999",型式一覧!AH:AH)</f>
        <v>412</v>
      </c>
      <c r="AD27" s="72">
        <f>SUMIF(型式一覧!$K:$K,"030999",型式一覧!AI:AI)</f>
        <v>0</v>
      </c>
      <c r="AE27" s="71">
        <f>SUMIF(型式一覧!$K:$K,"030999",型式一覧!AJ:AJ)</f>
        <v>412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2</v>
      </c>
      <c r="H28" s="70">
        <f>SUMIF(型式一覧!$K:$K,"040999",型式一覧!M:M)</f>
        <v>0</v>
      </c>
      <c r="I28" s="71">
        <f>SUMIF(型式一覧!$K:$K,"040999",型式一覧!N:N)</f>
        <v>2</v>
      </c>
      <c r="J28" s="72">
        <f>SUMIF(型式一覧!$K:$K,"040999",型式一覧!O:O)</f>
        <v>0</v>
      </c>
      <c r="K28" s="71">
        <f>SUMIF(型式一覧!$K:$K,"040999",型式一覧!P:P)</f>
        <v>2</v>
      </c>
      <c r="L28" s="72">
        <f>SUMIF(型式一覧!$K:$K,"040999",型式一覧!Q:Q)</f>
        <v>0</v>
      </c>
      <c r="M28" s="71">
        <f>SUMIF(型式一覧!$K:$K,"040999",型式一覧!R:R)</f>
        <v>2</v>
      </c>
      <c r="N28" s="72">
        <f>SUMIF(型式一覧!$K:$K,"040999",型式一覧!S:S)</f>
        <v>0</v>
      </c>
      <c r="O28" s="71">
        <f>SUMIF(型式一覧!$K:$K,"040999",型式一覧!T:T)</f>
        <v>2</v>
      </c>
      <c r="P28" s="72">
        <f>SUMIF(型式一覧!$K:$K,"040999",型式一覧!U:U)</f>
        <v>0</v>
      </c>
      <c r="Q28" s="71">
        <f>SUMIF(型式一覧!$K:$K,"040999",型式一覧!V:V)</f>
        <v>2</v>
      </c>
      <c r="R28" s="72">
        <f>SUMIF(型式一覧!$K:$K,"040999",型式一覧!W:W)</f>
        <v>0</v>
      </c>
      <c r="S28" s="71">
        <f>SUMIF(型式一覧!$K:$K,"040999",型式一覧!X:X)</f>
        <v>2</v>
      </c>
      <c r="T28" s="72">
        <f>SUMIF(型式一覧!$K:$K,"040999",型式一覧!Y:Y)</f>
        <v>0</v>
      </c>
      <c r="U28" s="71">
        <f>SUMIF(型式一覧!$K:$K,"040999",型式一覧!Z:Z)</f>
        <v>2</v>
      </c>
      <c r="V28" s="72">
        <f>SUMIF(型式一覧!$K:$K,"040999",型式一覧!AA:AA)</f>
        <v>0</v>
      </c>
      <c r="W28" s="71">
        <f>SUMIF(型式一覧!$K:$K,"040999",型式一覧!AB:AB)</f>
        <v>2</v>
      </c>
      <c r="X28" s="72">
        <f>SUMIF(型式一覧!$K:$K,"040999",型式一覧!AC:AC)</f>
        <v>0</v>
      </c>
      <c r="Y28" s="71">
        <f>SUMIF(型式一覧!$K:$K,"040999",型式一覧!AD:AD)</f>
        <v>2</v>
      </c>
      <c r="Z28" s="72">
        <f>SUMIF(型式一覧!$K:$K,"040999",型式一覧!AE:AE)</f>
        <v>0</v>
      </c>
      <c r="AA28" s="71">
        <f>SUMIF(型式一覧!$K:$K,"040999",型式一覧!AF:AF)</f>
        <v>2</v>
      </c>
      <c r="AB28" s="72">
        <f>SUMIF(型式一覧!$K:$K,"040999",型式一覧!AG:AG)</f>
        <v>0</v>
      </c>
      <c r="AC28" s="71">
        <f>SUMIF(型式一覧!$K:$K,"040999",型式一覧!AH:AH)</f>
        <v>2</v>
      </c>
      <c r="AD28" s="72">
        <f>SUMIF(型式一覧!$K:$K,"040999",型式一覧!AI:AI)</f>
        <v>0</v>
      </c>
      <c r="AE28" s="71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0"/>
  <sheetViews>
    <sheetView topLeftCell="A226" zoomScale="70" zoomScaleNormal="70" zoomScaleSheetLayoutView="82" workbookViewId="0">
      <selection activeCell="H244" sqref="H244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7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8" customFormat="1" x14ac:dyDescent="0.15">
      <c r="A1" s="21" t="s">
        <v>57</v>
      </c>
      <c r="B1" s="88" t="s">
        <v>58</v>
      </c>
      <c r="C1" s="21" t="s">
        <v>59</v>
      </c>
      <c r="D1" s="88" t="s">
        <v>60</v>
      </c>
      <c r="E1" s="21" t="s">
        <v>61</v>
      </c>
      <c r="F1" s="88" t="s">
        <v>62</v>
      </c>
      <c r="G1" s="21" t="s">
        <v>63</v>
      </c>
      <c r="H1" s="88" t="s">
        <v>64</v>
      </c>
      <c r="I1" s="21" t="s">
        <v>65</v>
      </c>
      <c r="J1" s="88" t="s">
        <v>66</v>
      </c>
      <c r="K1" s="87"/>
      <c r="L1" s="21" t="s">
        <v>1315</v>
      </c>
      <c r="M1" s="88" t="s">
        <v>1316</v>
      </c>
      <c r="N1" s="21" t="s">
        <v>1317</v>
      </c>
      <c r="O1" s="88" t="s">
        <v>1318</v>
      </c>
      <c r="P1" s="21" t="s">
        <v>1319</v>
      </c>
      <c r="Q1" s="88" t="s">
        <v>1320</v>
      </c>
      <c r="R1" s="21" t="s">
        <v>1321</v>
      </c>
      <c r="S1" s="21" t="s">
        <v>1322</v>
      </c>
      <c r="T1" s="21" t="s">
        <v>1323</v>
      </c>
      <c r="U1" s="88" t="s">
        <v>1324</v>
      </c>
      <c r="V1" s="21" t="s">
        <v>1325</v>
      </c>
      <c r="W1" s="88" t="s">
        <v>1326</v>
      </c>
      <c r="X1" s="21" t="s">
        <v>1327</v>
      </c>
      <c r="Y1" s="88" t="s">
        <v>1324</v>
      </c>
      <c r="Z1" s="21" t="s">
        <v>1328</v>
      </c>
      <c r="AA1" s="88" t="s">
        <v>1329</v>
      </c>
      <c r="AB1" s="21" t="s">
        <v>1330</v>
      </c>
      <c r="AC1" s="88" t="s">
        <v>1331</v>
      </c>
      <c r="AD1" s="21" t="s">
        <v>1332</v>
      </c>
      <c r="AE1" s="88" t="s">
        <v>1333</v>
      </c>
      <c r="AF1" s="21" t="s">
        <v>1334</v>
      </c>
      <c r="AG1" s="88" t="s">
        <v>1335</v>
      </c>
      <c r="AH1" s="21" t="s">
        <v>1336</v>
      </c>
      <c r="AI1" s="88" t="s">
        <v>1337</v>
      </c>
      <c r="AJ1" s="21" t="s">
        <v>1338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3" t="s">
        <v>54</v>
      </c>
      <c r="L2" s="2" t="s">
        <v>1339</v>
      </c>
      <c r="M2" s="2" t="s">
        <v>1340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5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6" t="s">
        <v>55</v>
      </c>
      <c r="L3" s="75" t="s">
        <v>1341</v>
      </c>
      <c r="M3" s="84" t="s">
        <v>1342</v>
      </c>
      <c r="N3" s="85"/>
      <c r="O3" s="84" t="s">
        <v>1343</v>
      </c>
      <c r="P3" s="85"/>
      <c r="Q3" s="84" t="s">
        <v>1344</v>
      </c>
      <c r="R3" s="85"/>
      <c r="S3" s="84" t="s">
        <v>1345</v>
      </c>
      <c r="T3" s="85"/>
      <c r="U3" s="84" t="s">
        <v>1346</v>
      </c>
      <c r="V3" s="85"/>
      <c r="W3" s="84" t="s">
        <v>1347</v>
      </c>
      <c r="X3" s="85"/>
      <c r="Y3" s="84" t="s">
        <v>1348</v>
      </c>
      <c r="Z3" s="85"/>
      <c r="AA3" s="84" t="s">
        <v>1349</v>
      </c>
      <c r="AB3" s="85"/>
      <c r="AC3" s="84" t="s">
        <v>1350</v>
      </c>
      <c r="AD3" s="85"/>
      <c r="AE3" s="84" t="s">
        <v>1351</v>
      </c>
      <c r="AF3" s="85"/>
      <c r="AG3" s="84" t="s">
        <v>1352</v>
      </c>
      <c r="AH3" s="85"/>
      <c r="AI3" s="84" t="s">
        <v>1353</v>
      </c>
      <c r="AJ3" s="85"/>
    </row>
    <row r="4" spans="1:36" x14ac:dyDescent="0.15">
      <c r="A4" s="74" t="s">
        <v>68</v>
      </c>
      <c r="B4" s="75" t="s">
        <v>69</v>
      </c>
      <c r="C4" s="77" t="s">
        <v>546</v>
      </c>
      <c r="D4" s="75" t="s">
        <v>547</v>
      </c>
      <c r="E4" s="77" t="s">
        <v>548</v>
      </c>
      <c r="F4" s="75" t="s">
        <v>549</v>
      </c>
      <c r="G4" s="77" t="s">
        <v>550</v>
      </c>
      <c r="H4" s="75" t="s">
        <v>551</v>
      </c>
      <c r="I4" s="74" t="s">
        <v>76</v>
      </c>
      <c r="J4" s="75" t="s">
        <v>77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4" t="s">
        <v>68</v>
      </c>
      <c r="B5" s="75" t="s">
        <v>69</v>
      </c>
      <c r="C5" s="77" t="s">
        <v>576</v>
      </c>
      <c r="D5" s="75" t="s">
        <v>577</v>
      </c>
      <c r="E5" s="77" t="s">
        <v>572</v>
      </c>
      <c r="F5" s="75" t="s">
        <v>573</v>
      </c>
      <c r="G5" s="77" t="s">
        <v>578</v>
      </c>
      <c r="H5" s="75" t="s">
        <v>579</v>
      </c>
      <c r="I5" s="74" t="s">
        <v>76</v>
      </c>
      <c r="J5" s="75" t="s">
        <v>77</v>
      </c>
      <c r="K5" s="1" t="str">
        <f t="shared" si="0"/>
        <v>010101</v>
      </c>
      <c r="L5" s="3">
        <v>0</v>
      </c>
      <c r="M5" s="3"/>
      <c r="N5" s="3">
        <f t="shared" si="1"/>
        <v>0</v>
      </c>
      <c r="O5" s="3"/>
      <c r="P5" s="3">
        <f t="shared" si="2"/>
        <v>0</v>
      </c>
      <c r="Q5" s="3"/>
      <c r="R5" s="3">
        <f t="shared" si="3"/>
        <v>0</v>
      </c>
      <c r="S5" s="3"/>
      <c r="T5" s="3">
        <f t="shared" si="4"/>
        <v>0</v>
      </c>
      <c r="U5" s="3"/>
      <c r="V5" s="3">
        <f t="shared" si="5"/>
        <v>0</v>
      </c>
      <c r="W5" s="3"/>
      <c r="X5" s="3">
        <f t="shared" si="6"/>
        <v>0</v>
      </c>
      <c r="Y5" s="3"/>
      <c r="Z5" s="3">
        <f t="shared" si="7"/>
        <v>0</v>
      </c>
      <c r="AA5" s="3"/>
      <c r="AB5" s="3">
        <f t="shared" si="8"/>
        <v>0</v>
      </c>
      <c r="AC5" s="3"/>
      <c r="AD5" s="3">
        <f t="shared" si="9"/>
        <v>0</v>
      </c>
      <c r="AE5" s="3"/>
      <c r="AF5" s="3">
        <f t="shared" si="10"/>
        <v>0</v>
      </c>
      <c r="AG5" s="3"/>
      <c r="AH5" s="3">
        <f t="shared" si="11"/>
        <v>0</v>
      </c>
      <c r="AI5" s="3"/>
      <c r="AJ5" s="3">
        <f t="shared" si="12"/>
        <v>0</v>
      </c>
    </row>
    <row r="6" spans="1:36" x14ac:dyDescent="0.15">
      <c r="A6" s="74" t="s">
        <v>68</v>
      </c>
      <c r="B6" s="75" t="s">
        <v>69</v>
      </c>
      <c r="C6" s="77" t="s">
        <v>342</v>
      </c>
      <c r="D6" s="75" t="s">
        <v>343</v>
      </c>
      <c r="E6" s="77" t="s">
        <v>72</v>
      </c>
      <c r="F6" s="75" t="s">
        <v>73</v>
      </c>
      <c r="G6" s="77" t="s">
        <v>344</v>
      </c>
      <c r="H6" s="75" t="s">
        <v>345</v>
      </c>
      <c r="I6" s="74" t="s">
        <v>76</v>
      </c>
      <c r="J6" s="75" t="s">
        <v>77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4" t="s">
        <v>68</v>
      </c>
      <c r="B7" s="75" t="s">
        <v>69</v>
      </c>
      <c r="C7" s="77" t="s">
        <v>330</v>
      </c>
      <c r="D7" s="75" t="s">
        <v>331</v>
      </c>
      <c r="E7" s="77" t="s">
        <v>72</v>
      </c>
      <c r="F7" s="75" t="s">
        <v>73</v>
      </c>
      <c r="G7" s="77" t="s">
        <v>332</v>
      </c>
      <c r="H7" s="75" t="s">
        <v>333</v>
      </c>
      <c r="I7" s="74" t="s">
        <v>76</v>
      </c>
      <c r="J7" s="75" t="s">
        <v>77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4" t="s">
        <v>68</v>
      </c>
      <c r="B8" s="75" t="s">
        <v>69</v>
      </c>
      <c r="C8" s="77" t="s">
        <v>310</v>
      </c>
      <c r="D8" s="75" t="s">
        <v>311</v>
      </c>
      <c r="E8" s="77" t="s">
        <v>72</v>
      </c>
      <c r="F8" s="75" t="s">
        <v>73</v>
      </c>
      <c r="G8" s="77" t="s">
        <v>312</v>
      </c>
      <c r="H8" s="75" t="s">
        <v>313</v>
      </c>
      <c r="I8" s="74" t="s">
        <v>76</v>
      </c>
      <c r="J8" s="75" t="s">
        <v>77</v>
      </c>
      <c r="K8" s="1" t="str">
        <f t="shared" si="0"/>
        <v>010101</v>
      </c>
      <c r="L8" s="3">
        <v>8</v>
      </c>
      <c r="M8" s="3"/>
      <c r="N8" s="3">
        <f t="shared" si="1"/>
        <v>8</v>
      </c>
      <c r="O8" s="3"/>
      <c r="P8" s="3">
        <f t="shared" si="2"/>
        <v>8</v>
      </c>
      <c r="Q8" s="3"/>
      <c r="R8" s="3">
        <f t="shared" si="3"/>
        <v>8</v>
      </c>
      <c r="S8" s="3"/>
      <c r="T8" s="3">
        <f t="shared" si="4"/>
        <v>8</v>
      </c>
      <c r="U8" s="3"/>
      <c r="V8" s="3">
        <f t="shared" si="5"/>
        <v>8</v>
      </c>
      <c r="W8" s="3">
        <v>-1</v>
      </c>
      <c r="X8" s="3">
        <f t="shared" si="6"/>
        <v>7</v>
      </c>
      <c r="Y8" s="3"/>
      <c r="Z8" s="3">
        <f t="shared" si="7"/>
        <v>7</v>
      </c>
      <c r="AA8" s="3"/>
      <c r="AB8" s="3">
        <f t="shared" si="8"/>
        <v>7</v>
      </c>
      <c r="AC8" s="3">
        <v>-1</v>
      </c>
      <c r="AD8" s="3">
        <f t="shared" si="9"/>
        <v>6</v>
      </c>
      <c r="AE8" s="3"/>
      <c r="AF8" s="3">
        <f t="shared" si="10"/>
        <v>6</v>
      </c>
      <c r="AG8" s="3"/>
      <c r="AH8" s="3">
        <f t="shared" si="11"/>
        <v>6</v>
      </c>
      <c r="AI8" s="3"/>
      <c r="AJ8" s="3">
        <f t="shared" si="12"/>
        <v>6</v>
      </c>
    </row>
    <row r="9" spans="1:36" x14ac:dyDescent="0.15">
      <c r="A9" s="74" t="s">
        <v>68</v>
      </c>
      <c r="B9" s="75" t="s">
        <v>69</v>
      </c>
      <c r="C9" s="77" t="s">
        <v>306</v>
      </c>
      <c r="D9" s="75" t="s">
        <v>307</v>
      </c>
      <c r="E9" s="77" t="s">
        <v>72</v>
      </c>
      <c r="F9" s="75" t="s">
        <v>73</v>
      </c>
      <c r="G9" s="77" t="s">
        <v>308</v>
      </c>
      <c r="H9" s="75" t="s">
        <v>309</v>
      </c>
      <c r="I9" s="74" t="s">
        <v>76</v>
      </c>
      <c r="J9" s="75" t="s">
        <v>77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4" t="s">
        <v>68</v>
      </c>
      <c r="B10" s="75" t="s">
        <v>69</v>
      </c>
      <c r="C10" s="77" t="s">
        <v>302</v>
      </c>
      <c r="D10" s="75" t="s">
        <v>303</v>
      </c>
      <c r="E10" s="77" t="s">
        <v>72</v>
      </c>
      <c r="F10" s="75" t="s">
        <v>73</v>
      </c>
      <c r="G10" s="77" t="s">
        <v>304</v>
      </c>
      <c r="H10" s="75" t="s">
        <v>305</v>
      </c>
      <c r="I10" s="74" t="s">
        <v>76</v>
      </c>
      <c r="J10" s="75" t="s">
        <v>77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4" t="s">
        <v>68</v>
      </c>
      <c r="B11" s="75" t="s">
        <v>69</v>
      </c>
      <c r="C11" s="77" t="s">
        <v>290</v>
      </c>
      <c r="D11" s="75" t="s">
        <v>291</v>
      </c>
      <c r="E11" s="77" t="s">
        <v>72</v>
      </c>
      <c r="F11" s="75" t="s">
        <v>73</v>
      </c>
      <c r="G11" s="77" t="s">
        <v>292</v>
      </c>
      <c r="H11" s="75" t="s">
        <v>293</v>
      </c>
      <c r="I11" s="74" t="s">
        <v>76</v>
      </c>
      <c r="J11" s="75" t="s">
        <v>77</v>
      </c>
      <c r="K11" s="1" t="str">
        <f t="shared" si="0"/>
        <v>010101</v>
      </c>
      <c r="L11" s="3">
        <v>5</v>
      </c>
      <c r="M11" s="3"/>
      <c r="N11" s="3">
        <f t="shared" si="1"/>
        <v>5</v>
      </c>
      <c r="O11" s="3">
        <v>1</v>
      </c>
      <c r="P11" s="3">
        <f t="shared" si="2"/>
        <v>6</v>
      </c>
      <c r="Q11" s="3"/>
      <c r="R11" s="3">
        <f t="shared" si="3"/>
        <v>6</v>
      </c>
      <c r="S11" s="3"/>
      <c r="T11" s="3">
        <f t="shared" si="4"/>
        <v>6</v>
      </c>
      <c r="U11" s="3"/>
      <c r="V11" s="3">
        <f t="shared" si="5"/>
        <v>6</v>
      </c>
      <c r="W11" s="3">
        <v>1</v>
      </c>
      <c r="X11" s="3">
        <f t="shared" si="6"/>
        <v>7</v>
      </c>
      <c r="Y11" s="3">
        <v>2</v>
      </c>
      <c r="Z11" s="3">
        <f t="shared" si="7"/>
        <v>9</v>
      </c>
      <c r="AA11" s="3"/>
      <c r="AB11" s="3">
        <f t="shared" si="8"/>
        <v>9</v>
      </c>
      <c r="AC11" s="3"/>
      <c r="AD11" s="3">
        <f t="shared" si="9"/>
        <v>9</v>
      </c>
      <c r="AE11" s="3"/>
      <c r="AF11" s="3">
        <f t="shared" si="10"/>
        <v>9</v>
      </c>
      <c r="AG11" s="3"/>
      <c r="AH11" s="3">
        <f t="shared" si="11"/>
        <v>9</v>
      </c>
      <c r="AI11" s="3"/>
      <c r="AJ11" s="3">
        <f t="shared" si="12"/>
        <v>9</v>
      </c>
    </row>
    <row r="12" spans="1:36" x14ac:dyDescent="0.15">
      <c r="A12" s="74" t="s">
        <v>68</v>
      </c>
      <c r="B12" s="75" t="s">
        <v>69</v>
      </c>
      <c r="C12" s="77" t="s">
        <v>286</v>
      </c>
      <c r="D12" s="75" t="s">
        <v>287</v>
      </c>
      <c r="E12" s="77" t="s">
        <v>72</v>
      </c>
      <c r="F12" s="75" t="s">
        <v>73</v>
      </c>
      <c r="G12" s="77" t="s">
        <v>288</v>
      </c>
      <c r="H12" s="75" t="s">
        <v>289</v>
      </c>
      <c r="I12" s="74" t="s">
        <v>76</v>
      </c>
      <c r="J12" s="75" t="s">
        <v>77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4" t="s">
        <v>68</v>
      </c>
      <c r="B13" s="75" t="s">
        <v>69</v>
      </c>
      <c r="C13" s="77" t="s">
        <v>270</v>
      </c>
      <c r="D13" s="75" t="s">
        <v>271</v>
      </c>
      <c r="E13" s="77" t="s">
        <v>72</v>
      </c>
      <c r="F13" s="75" t="s">
        <v>73</v>
      </c>
      <c r="G13" s="77" t="s">
        <v>272</v>
      </c>
      <c r="H13" s="75" t="s">
        <v>273</v>
      </c>
      <c r="I13" s="74" t="s">
        <v>76</v>
      </c>
      <c r="J13" s="75" t="s">
        <v>77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4" t="s">
        <v>68</v>
      </c>
      <c r="B14" s="75" t="s">
        <v>69</v>
      </c>
      <c r="C14" s="77" t="s">
        <v>258</v>
      </c>
      <c r="D14" s="75" t="s">
        <v>259</v>
      </c>
      <c r="E14" s="77" t="s">
        <v>72</v>
      </c>
      <c r="F14" s="75" t="s">
        <v>73</v>
      </c>
      <c r="G14" s="77" t="s">
        <v>260</v>
      </c>
      <c r="H14" s="75" t="s">
        <v>261</v>
      </c>
      <c r="I14" s="74" t="s">
        <v>76</v>
      </c>
      <c r="J14" s="75" t="s">
        <v>77</v>
      </c>
      <c r="K14" s="1" t="str">
        <f t="shared" si="0"/>
        <v>010101</v>
      </c>
      <c r="L14" s="3">
        <v>8</v>
      </c>
      <c r="M14" s="3"/>
      <c r="N14" s="3">
        <f t="shared" si="1"/>
        <v>8</v>
      </c>
      <c r="O14" s="3"/>
      <c r="P14" s="3">
        <f t="shared" si="2"/>
        <v>8</v>
      </c>
      <c r="Q14" s="3"/>
      <c r="R14" s="3">
        <f t="shared" si="3"/>
        <v>8</v>
      </c>
      <c r="S14" s="3"/>
      <c r="T14" s="3">
        <f t="shared" si="4"/>
        <v>8</v>
      </c>
      <c r="U14" s="3"/>
      <c r="V14" s="3">
        <f t="shared" si="5"/>
        <v>8</v>
      </c>
      <c r="W14" s="3"/>
      <c r="X14" s="3">
        <f t="shared" si="6"/>
        <v>8</v>
      </c>
      <c r="Y14" s="3"/>
      <c r="Z14" s="3">
        <f t="shared" si="7"/>
        <v>8</v>
      </c>
      <c r="AA14" s="3"/>
      <c r="AB14" s="3">
        <f t="shared" si="8"/>
        <v>8</v>
      </c>
      <c r="AC14" s="3"/>
      <c r="AD14" s="3">
        <f t="shared" si="9"/>
        <v>8</v>
      </c>
      <c r="AE14" s="3"/>
      <c r="AF14" s="3">
        <f t="shared" si="10"/>
        <v>8</v>
      </c>
      <c r="AG14" s="3"/>
      <c r="AH14" s="3">
        <f t="shared" si="11"/>
        <v>8</v>
      </c>
      <c r="AI14" s="3"/>
      <c r="AJ14" s="3">
        <f t="shared" si="12"/>
        <v>8</v>
      </c>
    </row>
    <row r="15" spans="1:36" x14ac:dyDescent="0.15">
      <c r="A15" s="74" t="s">
        <v>68</v>
      </c>
      <c r="B15" s="75" t="s">
        <v>69</v>
      </c>
      <c r="C15" s="77" t="s">
        <v>246</v>
      </c>
      <c r="D15" s="75" t="s">
        <v>247</v>
      </c>
      <c r="E15" s="77" t="s">
        <v>72</v>
      </c>
      <c r="F15" s="75" t="s">
        <v>73</v>
      </c>
      <c r="G15" s="77" t="s">
        <v>248</v>
      </c>
      <c r="H15" s="75" t="s">
        <v>249</v>
      </c>
      <c r="I15" s="74" t="s">
        <v>76</v>
      </c>
      <c r="J15" s="75" t="s">
        <v>77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4" t="s">
        <v>68</v>
      </c>
      <c r="B16" s="75" t="s">
        <v>69</v>
      </c>
      <c r="C16" s="77" t="s">
        <v>242</v>
      </c>
      <c r="D16" s="75" t="s">
        <v>243</v>
      </c>
      <c r="E16" s="77" t="s">
        <v>72</v>
      </c>
      <c r="F16" s="75" t="s">
        <v>73</v>
      </c>
      <c r="G16" s="77" t="s">
        <v>244</v>
      </c>
      <c r="H16" s="75" t="s">
        <v>245</v>
      </c>
      <c r="I16" s="74" t="s">
        <v>76</v>
      </c>
      <c r="J16" s="75" t="s">
        <v>77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4" t="s">
        <v>68</v>
      </c>
      <c r="B17" s="75" t="s">
        <v>69</v>
      </c>
      <c r="C17" s="77" t="s">
        <v>234</v>
      </c>
      <c r="D17" s="75" t="s">
        <v>235</v>
      </c>
      <c r="E17" s="77" t="s">
        <v>72</v>
      </c>
      <c r="F17" s="75" t="s">
        <v>73</v>
      </c>
      <c r="G17" s="77" t="s">
        <v>236</v>
      </c>
      <c r="H17" s="75" t="s">
        <v>237</v>
      </c>
      <c r="I17" s="74" t="s">
        <v>76</v>
      </c>
      <c r="J17" s="75" t="s">
        <v>77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>
        <v>-1</v>
      </c>
      <c r="P17" s="3">
        <f t="shared" si="2"/>
        <v>28</v>
      </c>
      <c r="Q17" s="3"/>
      <c r="R17" s="3">
        <f t="shared" si="3"/>
        <v>28</v>
      </c>
      <c r="S17" s="3"/>
      <c r="T17" s="3">
        <f t="shared" si="4"/>
        <v>28</v>
      </c>
      <c r="U17" s="3"/>
      <c r="V17" s="3">
        <f t="shared" si="5"/>
        <v>28</v>
      </c>
      <c r="W17" s="3"/>
      <c r="X17" s="3">
        <f t="shared" si="6"/>
        <v>28</v>
      </c>
      <c r="Y17" s="3"/>
      <c r="Z17" s="3">
        <f t="shared" si="7"/>
        <v>28</v>
      </c>
      <c r="AA17" s="3"/>
      <c r="AB17" s="3">
        <f t="shared" si="8"/>
        <v>28</v>
      </c>
      <c r="AC17" s="3"/>
      <c r="AD17" s="3">
        <f t="shared" si="9"/>
        <v>28</v>
      </c>
      <c r="AE17" s="3"/>
      <c r="AF17" s="3">
        <f t="shared" si="10"/>
        <v>28</v>
      </c>
      <c r="AG17" s="3"/>
      <c r="AH17" s="3">
        <f t="shared" si="11"/>
        <v>28</v>
      </c>
      <c r="AI17" s="3"/>
      <c r="AJ17" s="3">
        <f t="shared" si="12"/>
        <v>28</v>
      </c>
    </row>
    <row r="18" spans="1:36" x14ac:dyDescent="0.15">
      <c r="A18" s="74" t="s">
        <v>68</v>
      </c>
      <c r="B18" s="75" t="s">
        <v>69</v>
      </c>
      <c r="C18" s="77" t="s">
        <v>230</v>
      </c>
      <c r="D18" s="75" t="s">
        <v>231</v>
      </c>
      <c r="E18" s="77" t="s">
        <v>72</v>
      </c>
      <c r="F18" s="75" t="s">
        <v>73</v>
      </c>
      <c r="G18" s="77" t="s">
        <v>232</v>
      </c>
      <c r="H18" s="75" t="s">
        <v>233</v>
      </c>
      <c r="I18" s="74" t="s">
        <v>76</v>
      </c>
      <c r="J18" s="75" t="s">
        <v>77</v>
      </c>
      <c r="K18" s="1" t="str">
        <f t="shared" si="0"/>
        <v>010101</v>
      </c>
      <c r="L18" s="3">
        <v>25</v>
      </c>
      <c r="M18" s="3">
        <v>-1</v>
      </c>
      <c r="N18" s="3">
        <f t="shared" si="1"/>
        <v>24</v>
      </c>
      <c r="O18" s="3"/>
      <c r="P18" s="3">
        <f t="shared" si="2"/>
        <v>24</v>
      </c>
      <c r="Q18" s="3"/>
      <c r="R18" s="3">
        <f t="shared" si="3"/>
        <v>24</v>
      </c>
      <c r="S18" s="3"/>
      <c r="T18" s="3">
        <f t="shared" si="4"/>
        <v>24</v>
      </c>
      <c r="U18" s="3"/>
      <c r="V18" s="3">
        <f t="shared" si="5"/>
        <v>24</v>
      </c>
      <c r="W18" s="3"/>
      <c r="X18" s="3">
        <f t="shared" si="6"/>
        <v>24</v>
      </c>
      <c r="Y18" s="3">
        <v>1</v>
      </c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>
        <v>-1</v>
      </c>
      <c r="AH18" s="3">
        <f t="shared" si="11"/>
        <v>24</v>
      </c>
      <c r="AI18" s="3"/>
      <c r="AJ18" s="3">
        <f t="shared" si="12"/>
        <v>24</v>
      </c>
    </row>
    <row r="19" spans="1:36" x14ac:dyDescent="0.15">
      <c r="A19" s="74" t="s">
        <v>68</v>
      </c>
      <c r="B19" s="75" t="s">
        <v>69</v>
      </c>
      <c r="C19" s="77" t="s">
        <v>226</v>
      </c>
      <c r="D19" s="75" t="s">
        <v>227</v>
      </c>
      <c r="E19" s="77" t="s">
        <v>72</v>
      </c>
      <c r="F19" s="75" t="s">
        <v>73</v>
      </c>
      <c r="G19" s="77" t="s">
        <v>228</v>
      </c>
      <c r="H19" s="75" t="s">
        <v>229</v>
      </c>
      <c r="I19" s="74" t="s">
        <v>76</v>
      </c>
      <c r="J19" s="75" t="s">
        <v>77</v>
      </c>
      <c r="K19" s="1" t="str">
        <f t="shared" si="0"/>
        <v>010101</v>
      </c>
      <c r="L19" s="3">
        <v>37</v>
      </c>
      <c r="M19" s="3">
        <v>2</v>
      </c>
      <c r="N19" s="3">
        <f t="shared" si="1"/>
        <v>39</v>
      </c>
      <c r="O19" s="3">
        <v>2</v>
      </c>
      <c r="P19" s="3">
        <f t="shared" si="2"/>
        <v>41</v>
      </c>
      <c r="Q19" s="3">
        <v>1</v>
      </c>
      <c r="R19" s="3">
        <f t="shared" si="3"/>
        <v>42</v>
      </c>
      <c r="S19" s="3"/>
      <c r="T19" s="3">
        <f t="shared" si="4"/>
        <v>42</v>
      </c>
      <c r="U19" s="3">
        <v>1</v>
      </c>
      <c r="V19" s="3">
        <f t="shared" si="5"/>
        <v>43</v>
      </c>
      <c r="W19" s="3"/>
      <c r="X19" s="3">
        <f t="shared" si="6"/>
        <v>43</v>
      </c>
      <c r="Y19" s="3">
        <v>1</v>
      </c>
      <c r="Z19" s="3">
        <f t="shared" si="7"/>
        <v>44</v>
      </c>
      <c r="AA19" s="3"/>
      <c r="AB19" s="3">
        <f t="shared" si="8"/>
        <v>44</v>
      </c>
      <c r="AC19" s="3"/>
      <c r="AD19" s="3">
        <f t="shared" si="9"/>
        <v>44</v>
      </c>
      <c r="AE19" s="3">
        <v>4</v>
      </c>
      <c r="AF19" s="3">
        <f t="shared" si="10"/>
        <v>48</v>
      </c>
      <c r="AG19" s="3">
        <v>1</v>
      </c>
      <c r="AH19" s="3">
        <f t="shared" si="11"/>
        <v>49</v>
      </c>
      <c r="AI19" s="3"/>
      <c r="AJ19" s="3">
        <f t="shared" si="12"/>
        <v>49</v>
      </c>
    </row>
    <row r="20" spans="1:36" x14ac:dyDescent="0.15">
      <c r="A20" s="74" t="s">
        <v>68</v>
      </c>
      <c r="B20" s="75" t="s">
        <v>69</v>
      </c>
      <c r="C20" s="77" t="s">
        <v>222</v>
      </c>
      <c r="D20" s="75" t="s">
        <v>223</v>
      </c>
      <c r="E20" s="77" t="s">
        <v>72</v>
      </c>
      <c r="F20" s="75" t="s">
        <v>73</v>
      </c>
      <c r="G20" s="77" t="s">
        <v>224</v>
      </c>
      <c r="H20" s="75" t="s">
        <v>225</v>
      </c>
      <c r="I20" s="74" t="s">
        <v>76</v>
      </c>
      <c r="J20" s="75" t="s">
        <v>77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4" t="s">
        <v>68</v>
      </c>
      <c r="B21" s="75" t="s">
        <v>69</v>
      </c>
      <c r="C21" s="77" t="s">
        <v>282</v>
      </c>
      <c r="D21" s="75" t="s">
        <v>283</v>
      </c>
      <c r="E21" s="77" t="s">
        <v>72</v>
      </c>
      <c r="F21" s="75" t="s">
        <v>73</v>
      </c>
      <c r="G21" s="77" t="s">
        <v>284</v>
      </c>
      <c r="H21" s="75" t="s">
        <v>285</v>
      </c>
      <c r="I21" s="74" t="s">
        <v>76</v>
      </c>
      <c r="J21" s="75" t="s">
        <v>77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4" t="s">
        <v>68</v>
      </c>
      <c r="B22" s="75" t="s">
        <v>69</v>
      </c>
      <c r="C22" s="77" t="s">
        <v>214</v>
      </c>
      <c r="D22" s="75" t="s">
        <v>215</v>
      </c>
      <c r="E22" s="77" t="s">
        <v>72</v>
      </c>
      <c r="F22" s="75" t="s">
        <v>73</v>
      </c>
      <c r="G22" s="77" t="s">
        <v>216</v>
      </c>
      <c r="H22" s="75" t="s">
        <v>217</v>
      </c>
      <c r="I22" s="74" t="s">
        <v>76</v>
      </c>
      <c r="J22" s="75" t="s">
        <v>77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4" t="s">
        <v>68</v>
      </c>
      <c r="B23" s="75" t="s">
        <v>69</v>
      </c>
      <c r="C23" s="77" t="s">
        <v>198</v>
      </c>
      <c r="D23" s="75" t="s">
        <v>199</v>
      </c>
      <c r="E23" s="77" t="s">
        <v>72</v>
      </c>
      <c r="F23" s="75" t="s">
        <v>73</v>
      </c>
      <c r="G23" s="77" t="s">
        <v>200</v>
      </c>
      <c r="H23" s="75" t="s">
        <v>201</v>
      </c>
      <c r="I23" s="74" t="s">
        <v>76</v>
      </c>
      <c r="J23" s="75" t="s">
        <v>77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4" t="s">
        <v>68</v>
      </c>
      <c r="B24" s="75" t="s">
        <v>69</v>
      </c>
      <c r="C24" s="77" t="s">
        <v>174</v>
      </c>
      <c r="D24" s="75" t="s">
        <v>175</v>
      </c>
      <c r="E24" s="77" t="s">
        <v>72</v>
      </c>
      <c r="F24" s="75" t="s">
        <v>73</v>
      </c>
      <c r="G24" s="77" t="s">
        <v>176</v>
      </c>
      <c r="H24" s="75" t="s">
        <v>177</v>
      </c>
      <c r="I24" s="74" t="s">
        <v>76</v>
      </c>
      <c r="J24" s="75" t="s">
        <v>77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4" t="s">
        <v>68</v>
      </c>
      <c r="B25" s="75" t="s">
        <v>69</v>
      </c>
      <c r="C25" s="77" t="s">
        <v>170</v>
      </c>
      <c r="D25" s="75" t="s">
        <v>171</v>
      </c>
      <c r="E25" s="77" t="s">
        <v>72</v>
      </c>
      <c r="F25" s="75" t="s">
        <v>73</v>
      </c>
      <c r="G25" s="77" t="s">
        <v>172</v>
      </c>
      <c r="H25" s="75" t="s">
        <v>173</v>
      </c>
      <c r="I25" s="74" t="s">
        <v>76</v>
      </c>
      <c r="J25" s="75" t="s">
        <v>77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4" t="s">
        <v>68</v>
      </c>
      <c r="B26" s="75" t="s">
        <v>69</v>
      </c>
      <c r="C26" s="77" t="s">
        <v>350</v>
      </c>
      <c r="D26" s="75" t="s">
        <v>351</v>
      </c>
      <c r="E26" s="77" t="s">
        <v>72</v>
      </c>
      <c r="F26" s="75" t="s">
        <v>73</v>
      </c>
      <c r="G26" s="77" t="s">
        <v>352</v>
      </c>
      <c r="H26" s="75" t="s">
        <v>353</v>
      </c>
      <c r="I26" s="74" t="s">
        <v>76</v>
      </c>
      <c r="J26" s="75" t="s">
        <v>77</v>
      </c>
      <c r="K26" s="1" t="str">
        <f t="shared" si="0"/>
        <v>010101</v>
      </c>
      <c r="L26" s="3">
        <v>2</v>
      </c>
      <c r="M26" s="3"/>
      <c r="N26" s="3">
        <f t="shared" si="1"/>
        <v>2</v>
      </c>
      <c r="O26" s="3"/>
      <c r="P26" s="3">
        <f t="shared" si="2"/>
        <v>2</v>
      </c>
      <c r="Q26" s="3"/>
      <c r="R26" s="3">
        <f t="shared" si="3"/>
        <v>2</v>
      </c>
      <c r="S26" s="3"/>
      <c r="T26" s="3">
        <f t="shared" si="4"/>
        <v>2</v>
      </c>
      <c r="U26" s="3"/>
      <c r="V26" s="3">
        <f t="shared" si="5"/>
        <v>2</v>
      </c>
      <c r="W26" s="3"/>
      <c r="X26" s="3">
        <f t="shared" si="6"/>
        <v>2</v>
      </c>
      <c r="Y26" s="3"/>
      <c r="Z26" s="3">
        <f t="shared" si="7"/>
        <v>2</v>
      </c>
      <c r="AA26" s="3"/>
      <c r="AB26" s="3">
        <f t="shared" si="8"/>
        <v>2</v>
      </c>
      <c r="AC26" s="3"/>
      <c r="AD26" s="3">
        <f t="shared" si="9"/>
        <v>2</v>
      </c>
      <c r="AE26" s="3"/>
      <c r="AF26" s="3">
        <f t="shared" si="10"/>
        <v>2</v>
      </c>
      <c r="AG26" s="3"/>
      <c r="AH26" s="3">
        <f t="shared" si="11"/>
        <v>2</v>
      </c>
      <c r="AI26" s="3"/>
      <c r="AJ26" s="3">
        <f t="shared" si="12"/>
        <v>2</v>
      </c>
    </row>
    <row r="27" spans="1:36" x14ac:dyDescent="0.15">
      <c r="A27" s="74" t="s">
        <v>68</v>
      </c>
      <c r="B27" s="75" t="s">
        <v>69</v>
      </c>
      <c r="C27" s="77" t="s">
        <v>877</v>
      </c>
      <c r="D27" s="75" t="s">
        <v>878</v>
      </c>
      <c r="E27" s="77" t="s">
        <v>443</v>
      </c>
      <c r="F27" s="75" t="s">
        <v>444</v>
      </c>
      <c r="G27" s="77" t="s">
        <v>879</v>
      </c>
      <c r="H27" s="75" t="s">
        <v>880</v>
      </c>
      <c r="I27" s="74" t="s">
        <v>835</v>
      </c>
      <c r="J27" s="75" t="s">
        <v>836</v>
      </c>
      <c r="K27" s="1" t="str">
        <f t="shared" si="0"/>
        <v>010202</v>
      </c>
      <c r="L27" s="3">
        <v>15</v>
      </c>
      <c r="M27" s="3"/>
      <c r="N27" s="3">
        <f t="shared" si="1"/>
        <v>15</v>
      </c>
      <c r="O27" s="3"/>
      <c r="P27" s="3">
        <f t="shared" si="2"/>
        <v>15</v>
      </c>
      <c r="Q27" s="3"/>
      <c r="R27" s="3">
        <f t="shared" si="3"/>
        <v>15</v>
      </c>
      <c r="S27" s="3"/>
      <c r="T27" s="3">
        <f t="shared" si="4"/>
        <v>15</v>
      </c>
      <c r="U27" s="3"/>
      <c r="V27" s="3">
        <f t="shared" si="5"/>
        <v>15</v>
      </c>
      <c r="W27" s="3"/>
      <c r="X27" s="3">
        <f t="shared" si="6"/>
        <v>15</v>
      </c>
      <c r="Y27" s="3"/>
      <c r="Z27" s="3">
        <f t="shared" si="7"/>
        <v>15</v>
      </c>
      <c r="AA27" s="3"/>
      <c r="AB27" s="3">
        <f t="shared" si="8"/>
        <v>15</v>
      </c>
      <c r="AC27" s="3"/>
      <c r="AD27" s="3">
        <f t="shared" si="9"/>
        <v>15</v>
      </c>
      <c r="AE27" s="3"/>
      <c r="AF27" s="3">
        <f t="shared" si="10"/>
        <v>15</v>
      </c>
      <c r="AG27" s="3"/>
      <c r="AH27" s="3">
        <f t="shared" si="11"/>
        <v>15</v>
      </c>
      <c r="AI27" s="3"/>
      <c r="AJ27" s="3">
        <f t="shared" si="12"/>
        <v>15</v>
      </c>
    </row>
    <row r="28" spans="1:36" x14ac:dyDescent="0.15">
      <c r="A28" s="74" t="s">
        <v>68</v>
      </c>
      <c r="B28" s="75" t="s">
        <v>69</v>
      </c>
      <c r="C28" s="77" t="s">
        <v>588</v>
      </c>
      <c r="D28" s="75" t="s">
        <v>589</v>
      </c>
      <c r="E28" s="77" t="s">
        <v>590</v>
      </c>
      <c r="F28" s="75" t="s">
        <v>591</v>
      </c>
      <c r="G28" s="77" t="s">
        <v>592</v>
      </c>
      <c r="H28" s="75" t="s">
        <v>593</v>
      </c>
      <c r="I28" s="74" t="s">
        <v>76</v>
      </c>
      <c r="J28" s="75" t="s">
        <v>77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4" t="s">
        <v>68</v>
      </c>
      <c r="B29" s="75" t="s">
        <v>69</v>
      </c>
      <c r="C29" s="77" t="s">
        <v>110</v>
      </c>
      <c r="D29" s="75" t="s">
        <v>111</v>
      </c>
      <c r="E29" s="77" t="s">
        <v>72</v>
      </c>
      <c r="F29" s="75" t="s">
        <v>73</v>
      </c>
      <c r="G29" s="77" t="s">
        <v>112</v>
      </c>
      <c r="H29" s="75" t="s">
        <v>113</v>
      </c>
      <c r="I29" s="74" t="s">
        <v>76</v>
      </c>
      <c r="J29" s="75" t="s">
        <v>77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4" t="s">
        <v>68</v>
      </c>
      <c r="B30" s="75" t="s">
        <v>69</v>
      </c>
      <c r="C30" s="77" t="s">
        <v>78</v>
      </c>
      <c r="D30" s="75" t="s">
        <v>79</v>
      </c>
      <c r="E30" s="77" t="s">
        <v>72</v>
      </c>
      <c r="F30" s="75" t="s">
        <v>73</v>
      </c>
      <c r="G30" s="77" t="s">
        <v>80</v>
      </c>
      <c r="H30" s="75" t="s">
        <v>81</v>
      </c>
      <c r="I30" s="74" t="s">
        <v>76</v>
      </c>
      <c r="J30" s="75" t="s">
        <v>77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4" t="s">
        <v>68</v>
      </c>
      <c r="B31" s="75" t="s">
        <v>69</v>
      </c>
      <c r="C31" s="77" t="s">
        <v>498</v>
      </c>
      <c r="D31" s="75" t="s">
        <v>499</v>
      </c>
      <c r="E31" s="77" t="s">
        <v>443</v>
      </c>
      <c r="F31" s="75" t="s">
        <v>444</v>
      </c>
      <c r="G31" s="77" t="s">
        <v>500</v>
      </c>
      <c r="H31" s="75" t="s">
        <v>501</v>
      </c>
      <c r="I31" s="74" t="s">
        <v>76</v>
      </c>
      <c r="J31" s="75" t="s">
        <v>77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4" t="s">
        <v>68</v>
      </c>
      <c r="B32" s="75" t="s">
        <v>69</v>
      </c>
      <c r="C32" s="77" t="s">
        <v>707</v>
      </c>
      <c r="D32" s="75" t="s">
        <v>708</v>
      </c>
      <c r="E32" s="77" t="s">
        <v>72</v>
      </c>
      <c r="F32" s="75" t="s">
        <v>73</v>
      </c>
      <c r="G32" s="77" t="s">
        <v>709</v>
      </c>
      <c r="H32" s="75" t="s">
        <v>710</v>
      </c>
      <c r="I32" s="74" t="s">
        <v>636</v>
      </c>
      <c r="J32" s="75" t="s">
        <v>637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4" t="s">
        <v>68</v>
      </c>
      <c r="B33" s="75" t="s">
        <v>69</v>
      </c>
      <c r="C33" s="77" t="s">
        <v>463</v>
      </c>
      <c r="D33" s="75" t="s">
        <v>464</v>
      </c>
      <c r="E33" s="77" t="s">
        <v>443</v>
      </c>
      <c r="F33" s="75" t="s">
        <v>444</v>
      </c>
      <c r="G33" s="77" t="s">
        <v>465</v>
      </c>
      <c r="H33" s="75" t="s">
        <v>466</v>
      </c>
      <c r="I33" s="74" t="s">
        <v>76</v>
      </c>
      <c r="J33" s="75" t="s">
        <v>77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4" t="s">
        <v>68</v>
      </c>
      <c r="B34" s="75" t="s">
        <v>69</v>
      </c>
      <c r="C34" s="77" t="s">
        <v>447</v>
      </c>
      <c r="D34" s="75" t="s">
        <v>448</v>
      </c>
      <c r="E34" s="77" t="s">
        <v>443</v>
      </c>
      <c r="F34" s="75" t="s">
        <v>444</v>
      </c>
      <c r="G34" s="77" t="s">
        <v>449</v>
      </c>
      <c r="H34" s="75" t="s">
        <v>450</v>
      </c>
      <c r="I34" s="74" t="s">
        <v>76</v>
      </c>
      <c r="J34" s="75" t="s">
        <v>77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4" t="s">
        <v>68</v>
      </c>
      <c r="B35" s="75" t="s">
        <v>69</v>
      </c>
      <c r="C35" s="77" t="s">
        <v>747</v>
      </c>
      <c r="D35" s="75" t="s">
        <v>748</v>
      </c>
      <c r="E35" s="77" t="s">
        <v>72</v>
      </c>
      <c r="F35" s="75" t="s">
        <v>73</v>
      </c>
      <c r="G35" s="77" t="s">
        <v>749</v>
      </c>
      <c r="H35" s="75" t="s">
        <v>750</v>
      </c>
      <c r="I35" s="74" t="s">
        <v>636</v>
      </c>
      <c r="J35" s="75" t="s">
        <v>637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4" t="s">
        <v>68</v>
      </c>
      <c r="B36" s="75" t="s">
        <v>69</v>
      </c>
      <c r="C36" s="77" t="s">
        <v>1294</v>
      </c>
      <c r="D36" s="75" t="s">
        <v>1295</v>
      </c>
      <c r="E36" s="77" t="s">
        <v>72</v>
      </c>
      <c r="F36" s="75" t="s">
        <v>73</v>
      </c>
      <c r="G36" s="77" t="s">
        <v>1296</v>
      </c>
      <c r="H36" s="75" t="s">
        <v>1297</v>
      </c>
      <c r="I36" s="74" t="s">
        <v>908</v>
      </c>
      <c r="J36" s="75" t="s">
        <v>909</v>
      </c>
      <c r="K36" s="1" t="str">
        <f t="shared" si="0"/>
        <v>010302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4" t="s">
        <v>68</v>
      </c>
      <c r="B37" s="75" t="s">
        <v>69</v>
      </c>
      <c r="C37" s="77" t="s">
        <v>1357</v>
      </c>
      <c r="D37" s="75" t="s">
        <v>1358</v>
      </c>
      <c r="E37" s="77" t="s">
        <v>443</v>
      </c>
      <c r="F37" s="75" t="s">
        <v>444</v>
      </c>
      <c r="G37" s="77" t="s">
        <v>1359</v>
      </c>
      <c r="H37" s="75" t="s">
        <v>1360</v>
      </c>
      <c r="I37" s="74" t="s">
        <v>636</v>
      </c>
      <c r="J37" s="75" t="s">
        <v>637</v>
      </c>
      <c r="K37" s="1" t="str">
        <f t="shared" si="0"/>
        <v>010102</v>
      </c>
      <c r="L37" s="3">
        <v>3</v>
      </c>
      <c r="M37" s="3"/>
      <c r="N37" s="3">
        <f t="shared" si="1"/>
        <v>3</v>
      </c>
      <c r="O37" s="3"/>
      <c r="P37" s="3">
        <f t="shared" si="2"/>
        <v>3</v>
      </c>
      <c r="Q37" s="3"/>
      <c r="R37" s="3">
        <f t="shared" si="3"/>
        <v>3</v>
      </c>
      <c r="S37" s="3"/>
      <c r="T37" s="3">
        <f t="shared" si="4"/>
        <v>3</v>
      </c>
      <c r="U37" s="3"/>
      <c r="V37" s="3">
        <f t="shared" si="5"/>
        <v>3</v>
      </c>
      <c r="W37" s="3"/>
      <c r="X37" s="3">
        <f t="shared" si="6"/>
        <v>3</v>
      </c>
      <c r="Y37" s="3"/>
      <c r="Z37" s="3">
        <f t="shared" si="7"/>
        <v>3</v>
      </c>
      <c r="AA37" s="3"/>
      <c r="AB37" s="3">
        <f t="shared" si="8"/>
        <v>3</v>
      </c>
      <c r="AC37" s="3"/>
      <c r="AD37" s="3">
        <f t="shared" si="9"/>
        <v>3</v>
      </c>
      <c r="AE37" s="3"/>
      <c r="AF37" s="3">
        <f t="shared" si="10"/>
        <v>3</v>
      </c>
      <c r="AG37" s="3"/>
      <c r="AH37" s="3">
        <f t="shared" si="11"/>
        <v>3</v>
      </c>
      <c r="AI37" s="3"/>
      <c r="AJ37" s="3">
        <f t="shared" si="12"/>
        <v>3</v>
      </c>
    </row>
    <row r="38" spans="1:36" x14ac:dyDescent="0.15">
      <c r="A38" s="74" t="s">
        <v>68</v>
      </c>
      <c r="B38" s="75" t="s">
        <v>69</v>
      </c>
      <c r="C38" s="77" t="s">
        <v>787</v>
      </c>
      <c r="D38" s="75" t="s">
        <v>788</v>
      </c>
      <c r="E38" s="77" t="s">
        <v>548</v>
      </c>
      <c r="F38" s="75" t="s">
        <v>549</v>
      </c>
      <c r="G38" s="77" t="s">
        <v>789</v>
      </c>
      <c r="H38" s="75" t="s">
        <v>790</v>
      </c>
      <c r="I38" s="74" t="s">
        <v>636</v>
      </c>
      <c r="J38" s="75" t="s">
        <v>637</v>
      </c>
      <c r="K38" s="1" t="str">
        <f t="shared" si="0"/>
        <v>010102</v>
      </c>
      <c r="L38" s="3">
        <v>0</v>
      </c>
      <c r="M38" s="3"/>
      <c r="N38" s="3">
        <f t="shared" si="1"/>
        <v>0</v>
      </c>
      <c r="O38" s="3"/>
      <c r="P38" s="3">
        <f t="shared" si="2"/>
        <v>0</v>
      </c>
      <c r="Q38" s="3"/>
      <c r="R38" s="3">
        <f t="shared" si="3"/>
        <v>0</v>
      </c>
      <c r="S38" s="3"/>
      <c r="T38" s="3">
        <f t="shared" si="4"/>
        <v>0</v>
      </c>
      <c r="U38" s="3"/>
      <c r="V38" s="3">
        <f t="shared" si="5"/>
        <v>0</v>
      </c>
      <c r="W38" s="3"/>
      <c r="X38" s="3">
        <f t="shared" si="6"/>
        <v>0</v>
      </c>
      <c r="Y38" s="3"/>
      <c r="Z38" s="3">
        <f t="shared" si="7"/>
        <v>0</v>
      </c>
      <c r="AA38" s="3"/>
      <c r="AB38" s="3">
        <f t="shared" si="8"/>
        <v>0</v>
      </c>
      <c r="AC38" s="3"/>
      <c r="AD38" s="3">
        <f t="shared" si="9"/>
        <v>0</v>
      </c>
      <c r="AE38" s="3"/>
      <c r="AF38" s="3">
        <f t="shared" si="10"/>
        <v>0</v>
      </c>
      <c r="AG38" s="3"/>
      <c r="AH38" s="3">
        <f t="shared" si="11"/>
        <v>0</v>
      </c>
      <c r="AI38" s="3"/>
      <c r="AJ38" s="3">
        <f t="shared" si="12"/>
        <v>0</v>
      </c>
    </row>
    <row r="39" spans="1:36" x14ac:dyDescent="0.15">
      <c r="A39" s="74" t="s">
        <v>68</v>
      </c>
      <c r="B39" s="75" t="s">
        <v>69</v>
      </c>
      <c r="C39" s="77" t="s">
        <v>889</v>
      </c>
      <c r="D39" s="75" t="s">
        <v>890</v>
      </c>
      <c r="E39" s="77" t="s">
        <v>891</v>
      </c>
      <c r="F39" s="75" t="s">
        <v>892</v>
      </c>
      <c r="G39" s="77" t="s">
        <v>893</v>
      </c>
      <c r="H39" s="75" t="s">
        <v>894</v>
      </c>
      <c r="I39" s="74" t="s">
        <v>835</v>
      </c>
      <c r="J39" s="75" t="s">
        <v>836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4" t="s">
        <v>68</v>
      </c>
      <c r="B40" s="75" t="s">
        <v>69</v>
      </c>
      <c r="C40" s="77" t="s">
        <v>987</v>
      </c>
      <c r="D40" s="75" t="s">
        <v>988</v>
      </c>
      <c r="E40" s="77" t="s">
        <v>596</v>
      </c>
      <c r="F40" s="75" t="s">
        <v>597</v>
      </c>
      <c r="G40" s="77" t="s">
        <v>989</v>
      </c>
      <c r="H40" s="75" t="s">
        <v>990</v>
      </c>
      <c r="I40" s="74" t="s">
        <v>965</v>
      </c>
      <c r="J40" s="75" t="s">
        <v>966</v>
      </c>
      <c r="K40" s="1" t="str">
        <f t="shared" si="0"/>
        <v>010304</v>
      </c>
      <c r="L40" s="3">
        <v>9</v>
      </c>
      <c r="M40" s="3"/>
      <c r="N40" s="3">
        <f t="shared" si="1"/>
        <v>9</v>
      </c>
      <c r="O40" s="3"/>
      <c r="P40" s="3">
        <f t="shared" si="2"/>
        <v>9</v>
      </c>
      <c r="Q40" s="3"/>
      <c r="R40" s="3">
        <f t="shared" si="3"/>
        <v>9</v>
      </c>
      <c r="S40" s="3"/>
      <c r="T40" s="3">
        <f t="shared" si="4"/>
        <v>9</v>
      </c>
      <c r="U40" s="3"/>
      <c r="V40" s="3">
        <f t="shared" si="5"/>
        <v>9</v>
      </c>
      <c r="W40" s="3"/>
      <c r="X40" s="3">
        <f t="shared" si="6"/>
        <v>9</v>
      </c>
      <c r="Y40" s="3"/>
      <c r="Z40" s="3">
        <f t="shared" si="7"/>
        <v>9</v>
      </c>
      <c r="AA40" s="3">
        <v>1</v>
      </c>
      <c r="AB40" s="3">
        <f t="shared" si="8"/>
        <v>10</v>
      </c>
      <c r="AC40" s="3"/>
      <c r="AD40" s="3">
        <f t="shared" si="9"/>
        <v>10</v>
      </c>
      <c r="AE40" s="3"/>
      <c r="AF40" s="3">
        <f t="shared" si="10"/>
        <v>10</v>
      </c>
      <c r="AG40" s="3"/>
      <c r="AH40" s="3">
        <f t="shared" si="11"/>
        <v>10</v>
      </c>
      <c r="AI40" s="3"/>
      <c r="AJ40" s="3">
        <f t="shared" si="12"/>
        <v>10</v>
      </c>
    </row>
    <row r="41" spans="1:36" x14ac:dyDescent="0.15">
      <c r="A41" s="74" t="s">
        <v>68</v>
      </c>
      <c r="B41" s="75" t="s">
        <v>69</v>
      </c>
      <c r="C41" s="77" t="s">
        <v>1307</v>
      </c>
      <c r="D41" s="75" t="s">
        <v>1308</v>
      </c>
      <c r="E41" s="77" t="s">
        <v>596</v>
      </c>
      <c r="F41" s="75" t="s">
        <v>597</v>
      </c>
      <c r="G41" s="77" t="s">
        <v>1309</v>
      </c>
      <c r="H41" s="75" t="s">
        <v>1310</v>
      </c>
      <c r="I41" s="74" t="s">
        <v>965</v>
      </c>
      <c r="J41" s="75" t="s">
        <v>966</v>
      </c>
      <c r="K41" s="1" t="str">
        <f t="shared" si="0"/>
        <v>010304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>
        <v>1</v>
      </c>
      <c r="T41" s="3">
        <f t="shared" si="4"/>
        <v>3</v>
      </c>
      <c r="U41" s="3"/>
      <c r="V41" s="3">
        <f t="shared" si="5"/>
        <v>3</v>
      </c>
      <c r="W41" s="3"/>
      <c r="X41" s="3">
        <f t="shared" si="6"/>
        <v>3</v>
      </c>
      <c r="Y41" s="3"/>
      <c r="Z41" s="3">
        <f t="shared" si="7"/>
        <v>3</v>
      </c>
      <c r="AA41" s="3"/>
      <c r="AB41" s="3">
        <f t="shared" si="8"/>
        <v>3</v>
      </c>
      <c r="AC41" s="3"/>
      <c r="AD41" s="3">
        <f t="shared" si="9"/>
        <v>3</v>
      </c>
      <c r="AE41" s="3">
        <v>1</v>
      </c>
      <c r="AF41" s="3">
        <f t="shared" si="10"/>
        <v>4</v>
      </c>
      <c r="AG41" s="3"/>
      <c r="AH41" s="3">
        <f t="shared" si="11"/>
        <v>4</v>
      </c>
      <c r="AI41" s="3">
        <v>1</v>
      </c>
      <c r="AJ41" s="3">
        <f t="shared" si="12"/>
        <v>5</v>
      </c>
    </row>
    <row r="42" spans="1:36" x14ac:dyDescent="0.15">
      <c r="A42" s="74" t="s">
        <v>68</v>
      </c>
      <c r="B42" s="75" t="s">
        <v>69</v>
      </c>
      <c r="C42" s="77" t="s">
        <v>1290</v>
      </c>
      <c r="D42" s="75" t="s">
        <v>1291</v>
      </c>
      <c r="E42" s="77" t="s">
        <v>596</v>
      </c>
      <c r="F42" s="75" t="s">
        <v>597</v>
      </c>
      <c r="G42" s="77" t="s">
        <v>1292</v>
      </c>
      <c r="H42" s="75" t="s">
        <v>1293</v>
      </c>
      <c r="I42" s="74" t="s">
        <v>908</v>
      </c>
      <c r="J42" s="75" t="s">
        <v>909</v>
      </c>
      <c r="K42" s="1" t="str">
        <f t="shared" si="0"/>
        <v>010302</v>
      </c>
      <c r="L42" s="3">
        <v>0</v>
      </c>
      <c r="M42" s="3"/>
      <c r="N42" s="3">
        <f t="shared" si="1"/>
        <v>0</v>
      </c>
      <c r="O42" s="3"/>
      <c r="P42" s="3">
        <f t="shared" si="2"/>
        <v>0</v>
      </c>
      <c r="Q42" s="3"/>
      <c r="R42" s="3">
        <f t="shared" si="3"/>
        <v>0</v>
      </c>
      <c r="S42" s="3"/>
      <c r="T42" s="3">
        <f t="shared" si="4"/>
        <v>0</v>
      </c>
      <c r="U42" s="3"/>
      <c r="V42" s="3">
        <f t="shared" si="5"/>
        <v>0</v>
      </c>
      <c r="W42" s="3"/>
      <c r="X42" s="3">
        <f t="shared" si="6"/>
        <v>0</v>
      </c>
      <c r="Y42" s="3"/>
      <c r="Z42" s="3">
        <f t="shared" si="7"/>
        <v>0</v>
      </c>
      <c r="AA42" s="3"/>
      <c r="AB42" s="3">
        <f t="shared" si="8"/>
        <v>0</v>
      </c>
      <c r="AC42" s="3">
        <v>1</v>
      </c>
      <c r="AD42" s="3">
        <f t="shared" si="9"/>
        <v>1</v>
      </c>
      <c r="AE42" s="3">
        <v>1</v>
      </c>
      <c r="AF42" s="3">
        <f t="shared" si="10"/>
        <v>2</v>
      </c>
      <c r="AG42" s="3"/>
      <c r="AH42" s="3">
        <f t="shared" si="11"/>
        <v>2</v>
      </c>
      <c r="AI42" s="3">
        <v>1</v>
      </c>
      <c r="AJ42" s="3">
        <f t="shared" si="12"/>
        <v>3</v>
      </c>
    </row>
    <row r="43" spans="1:36" x14ac:dyDescent="0.15">
      <c r="A43" s="74" t="s">
        <v>68</v>
      </c>
      <c r="B43" s="75" t="s">
        <v>69</v>
      </c>
      <c r="C43" s="77" t="s">
        <v>552</v>
      </c>
      <c r="D43" s="75" t="s">
        <v>553</v>
      </c>
      <c r="E43" s="77" t="s">
        <v>554</v>
      </c>
      <c r="F43" s="75" t="s">
        <v>555</v>
      </c>
      <c r="G43" s="77" t="s">
        <v>556</v>
      </c>
      <c r="H43" s="75" t="s">
        <v>557</v>
      </c>
      <c r="I43" s="74" t="s">
        <v>76</v>
      </c>
      <c r="J43" s="75" t="s">
        <v>77</v>
      </c>
      <c r="K43" s="1" t="str">
        <f t="shared" si="0"/>
        <v>010101</v>
      </c>
      <c r="L43" s="3">
        <v>3</v>
      </c>
      <c r="M43" s="3"/>
      <c r="N43" s="3">
        <f t="shared" si="1"/>
        <v>3</v>
      </c>
      <c r="O43" s="3"/>
      <c r="P43" s="3">
        <f t="shared" si="2"/>
        <v>3</v>
      </c>
      <c r="Q43" s="3"/>
      <c r="R43" s="3">
        <f t="shared" si="3"/>
        <v>3</v>
      </c>
      <c r="S43" s="3"/>
      <c r="T43" s="3">
        <f t="shared" si="4"/>
        <v>3</v>
      </c>
      <c r="U43" s="3"/>
      <c r="V43" s="3">
        <f t="shared" si="5"/>
        <v>3</v>
      </c>
      <c r="W43" s="3"/>
      <c r="X43" s="3">
        <f t="shared" si="6"/>
        <v>3</v>
      </c>
      <c r="Y43" s="3"/>
      <c r="Z43" s="3">
        <f t="shared" si="7"/>
        <v>3</v>
      </c>
      <c r="AA43" s="3"/>
      <c r="AB43" s="3">
        <f t="shared" si="8"/>
        <v>3</v>
      </c>
      <c r="AC43" s="3"/>
      <c r="AD43" s="3">
        <f t="shared" si="9"/>
        <v>3</v>
      </c>
      <c r="AE43" s="3"/>
      <c r="AF43" s="3">
        <f t="shared" si="10"/>
        <v>3</v>
      </c>
      <c r="AG43" s="3"/>
      <c r="AH43" s="3">
        <f t="shared" si="11"/>
        <v>3</v>
      </c>
      <c r="AI43" s="3"/>
      <c r="AJ43" s="3">
        <f t="shared" si="12"/>
        <v>3</v>
      </c>
    </row>
    <row r="44" spans="1:36" x14ac:dyDescent="0.15">
      <c r="A44" s="74" t="s">
        <v>68</v>
      </c>
      <c r="B44" s="75" t="s">
        <v>69</v>
      </c>
      <c r="C44" s="77" t="s">
        <v>612</v>
      </c>
      <c r="D44" s="75" t="s">
        <v>613</v>
      </c>
      <c r="E44" s="77" t="s">
        <v>614</v>
      </c>
      <c r="F44" s="75" t="s">
        <v>615</v>
      </c>
      <c r="G44" s="77" t="s">
        <v>616</v>
      </c>
      <c r="H44" s="75" t="s">
        <v>617</v>
      </c>
      <c r="I44" s="74" t="s">
        <v>76</v>
      </c>
      <c r="J44" s="75" t="s">
        <v>77</v>
      </c>
      <c r="K44" s="1" t="str">
        <f t="shared" si="0"/>
        <v>010101</v>
      </c>
      <c r="L44" s="3">
        <v>2</v>
      </c>
      <c r="M44" s="3"/>
      <c r="N44" s="3">
        <f t="shared" si="1"/>
        <v>2</v>
      </c>
      <c r="O44" s="3"/>
      <c r="P44" s="3">
        <f t="shared" si="2"/>
        <v>2</v>
      </c>
      <c r="Q44" s="3"/>
      <c r="R44" s="3">
        <f t="shared" si="3"/>
        <v>2</v>
      </c>
      <c r="S44" s="3"/>
      <c r="T44" s="3">
        <f t="shared" si="4"/>
        <v>2</v>
      </c>
      <c r="U44" s="3"/>
      <c r="V44" s="3">
        <f t="shared" si="5"/>
        <v>2</v>
      </c>
      <c r="W44" s="3"/>
      <c r="X44" s="3">
        <f t="shared" si="6"/>
        <v>2</v>
      </c>
      <c r="Y44" s="3"/>
      <c r="Z44" s="3">
        <f t="shared" si="7"/>
        <v>2</v>
      </c>
      <c r="AA44" s="3"/>
      <c r="AB44" s="3">
        <f t="shared" si="8"/>
        <v>2</v>
      </c>
      <c r="AC44" s="3"/>
      <c r="AD44" s="3">
        <f t="shared" si="9"/>
        <v>2</v>
      </c>
      <c r="AE44" s="3"/>
      <c r="AF44" s="3">
        <f t="shared" si="10"/>
        <v>2</v>
      </c>
      <c r="AG44" s="3"/>
      <c r="AH44" s="3">
        <f t="shared" si="11"/>
        <v>2</v>
      </c>
      <c r="AI44" s="3"/>
      <c r="AJ44" s="3">
        <f t="shared" si="12"/>
        <v>2</v>
      </c>
    </row>
    <row r="45" spans="1:36" x14ac:dyDescent="0.15">
      <c r="A45" s="74" t="s">
        <v>68</v>
      </c>
      <c r="B45" s="75" t="s">
        <v>69</v>
      </c>
      <c r="C45" s="77" t="s">
        <v>638</v>
      </c>
      <c r="D45" s="75" t="s">
        <v>639</v>
      </c>
      <c r="E45" s="77" t="s">
        <v>443</v>
      </c>
      <c r="F45" s="75" t="s">
        <v>444</v>
      </c>
      <c r="G45" s="77" t="s">
        <v>640</v>
      </c>
      <c r="H45" s="75" t="s">
        <v>641</v>
      </c>
      <c r="I45" s="74" t="s">
        <v>636</v>
      </c>
      <c r="J45" s="75" t="s">
        <v>637</v>
      </c>
      <c r="K45" s="1" t="str">
        <f t="shared" si="0"/>
        <v>010102</v>
      </c>
      <c r="L45" s="3">
        <v>16</v>
      </c>
      <c r="M45" s="3"/>
      <c r="N45" s="3">
        <f t="shared" si="1"/>
        <v>16</v>
      </c>
      <c r="O45" s="3"/>
      <c r="P45" s="3">
        <f t="shared" si="2"/>
        <v>16</v>
      </c>
      <c r="Q45" s="3"/>
      <c r="R45" s="3">
        <f t="shared" si="3"/>
        <v>16</v>
      </c>
      <c r="S45" s="3"/>
      <c r="T45" s="3">
        <f t="shared" si="4"/>
        <v>16</v>
      </c>
      <c r="U45" s="3"/>
      <c r="V45" s="3">
        <f t="shared" si="5"/>
        <v>16</v>
      </c>
      <c r="W45" s="3"/>
      <c r="X45" s="3">
        <f t="shared" si="6"/>
        <v>16</v>
      </c>
      <c r="Y45" s="3"/>
      <c r="Z45" s="3">
        <f t="shared" si="7"/>
        <v>16</v>
      </c>
      <c r="AA45" s="3"/>
      <c r="AB45" s="3">
        <f t="shared" si="8"/>
        <v>16</v>
      </c>
      <c r="AC45" s="3"/>
      <c r="AD45" s="3">
        <f t="shared" si="9"/>
        <v>16</v>
      </c>
      <c r="AE45" s="3"/>
      <c r="AF45" s="3">
        <f t="shared" si="10"/>
        <v>16</v>
      </c>
      <c r="AG45" s="3"/>
      <c r="AH45" s="3">
        <f t="shared" si="11"/>
        <v>16</v>
      </c>
      <c r="AI45" s="3"/>
      <c r="AJ45" s="3">
        <f t="shared" si="12"/>
        <v>16</v>
      </c>
    </row>
    <row r="46" spans="1:36" x14ac:dyDescent="0.15">
      <c r="A46" s="74" t="s">
        <v>68</v>
      </c>
      <c r="B46" s="75" t="s">
        <v>69</v>
      </c>
      <c r="C46" s="77" t="s">
        <v>294</v>
      </c>
      <c r="D46" s="75" t="s">
        <v>295</v>
      </c>
      <c r="E46" s="77" t="s">
        <v>72</v>
      </c>
      <c r="F46" s="75" t="s">
        <v>73</v>
      </c>
      <c r="G46" s="77" t="s">
        <v>296</v>
      </c>
      <c r="H46" s="75" t="s">
        <v>297</v>
      </c>
      <c r="I46" s="74" t="s">
        <v>76</v>
      </c>
      <c r="J46" s="75" t="s">
        <v>77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4" t="s">
        <v>68</v>
      </c>
      <c r="B47" s="75" t="s">
        <v>69</v>
      </c>
      <c r="C47" s="77" t="s">
        <v>494</v>
      </c>
      <c r="D47" s="75" t="s">
        <v>495</v>
      </c>
      <c r="E47" s="77" t="s">
        <v>443</v>
      </c>
      <c r="F47" s="75" t="s">
        <v>444</v>
      </c>
      <c r="G47" s="77" t="s">
        <v>496</v>
      </c>
      <c r="H47" s="75" t="s">
        <v>497</v>
      </c>
      <c r="I47" s="74" t="s">
        <v>76</v>
      </c>
      <c r="J47" s="75" t="s">
        <v>77</v>
      </c>
      <c r="K47" s="1" t="str">
        <f t="shared" si="0"/>
        <v>010101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4" t="s">
        <v>68</v>
      </c>
      <c r="B48" s="75" t="s">
        <v>69</v>
      </c>
      <c r="C48" s="77" t="s">
        <v>682</v>
      </c>
      <c r="D48" s="75" t="s">
        <v>683</v>
      </c>
      <c r="E48" s="77" t="s">
        <v>443</v>
      </c>
      <c r="F48" s="75" t="s">
        <v>444</v>
      </c>
      <c r="G48" s="77" t="s">
        <v>684</v>
      </c>
      <c r="H48" s="75" t="s">
        <v>685</v>
      </c>
      <c r="I48" s="74" t="s">
        <v>636</v>
      </c>
      <c r="J48" s="75" t="s">
        <v>637</v>
      </c>
      <c r="K48" s="1" t="str">
        <f t="shared" si="0"/>
        <v>010102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4" t="s">
        <v>68</v>
      </c>
      <c r="B49" s="75" t="s">
        <v>69</v>
      </c>
      <c r="C49" s="77" t="s">
        <v>441</v>
      </c>
      <c r="D49" s="75" t="s">
        <v>442</v>
      </c>
      <c r="E49" s="77" t="s">
        <v>443</v>
      </c>
      <c r="F49" s="75" t="s">
        <v>444</v>
      </c>
      <c r="G49" s="77" t="s">
        <v>445</v>
      </c>
      <c r="H49" s="75" t="s">
        <v>446</v>
      </c>
      <c r="I49" s="74" t="s">
        <v>76</v>
      </c>
      <c r="J49" s="75" t="s">
        <v>77</v>
      </c>
      <c r="K49" s="1" t="str">
        <f t="shared" si="0"/>
        <v>010101</v>
      </c>
      <c r="L49" s="3">
        <v>20</v>
      </c>
      <c r="M49" s="3"/>
      <c r="N49" s="3">
        <f t="shared" si="1"/>
        <v>20</v>
      </c>
      <c r="O49" s="3"/>
      <c r="P49" s="3">
        <f t="shared" si="2"/>
        <v>20</v>
      </c>
      <c r="Q49" s="3">
        <v>-1</v>
      </c>
      <c r="R49" s="3">
        <f t="shared" si="3"/>
        <v>19</v>
      </c>
      <c r="S49" s="3"/>
      <c r="T49" s="3">
        <f t="shared" si="4"/>
        <v>19</v>
      </c>
      <c r="U49" s="3"/>
      <c r="V49" s="3">
        <f t="shared" si="5"/>
        <v>19</v>
      </c>
      <c r="W49" s="3"/>
      <c r="X49" s="3">
        <f t="shared" si="6"/>
        <v>19</v>
      </c>
      <c r="Y49" s="3"/>
      <c r="Z49" s="3">
        <f t="shared" si="7"/>
        <v>19</v>
      </c>
      <c r="AA49" s="3"/>
      <c r="AB49" s="3">
        <f t="shared" si="8"/>
        <v>19</v>
      </c>
      <c r="AC49" s="3"/>
      <c r="AD49" s="3">
        <f t="shared" si="9"/>
        <v>19</v>
      </c>
      <c r="AE49" s="3"/>
      <c r="AF49" s="3">
        <f t="shared" si="10"/>
        <v>19</v>
      </c>
      <c r="AG49" s="3"/>
      <c r="AH49" s="3">
        <f t="shared" si="11"/>
        <v>19</v>
      </c>
      <c r="AI49" s="3"/>
      <c r="AJ49" s="3">
        <f t="shared" si="12"/>
        <v>19</v>
      </c>
    </row>
    <row r="50" spans="1:36" x14ac:dyDescent="0.15">
      <c r="A50" s="74" t="s">
        <v>68</v>
      </c>
      <c r="B50" s="75" t="s">
        <v>69</v>
      </c>
      <c r="C50" s="77" t="s">
        <v>594</v>
      </c>
      <c r="D50" s="75" t="s">
        <v>595</v>
      </c>
      <c r="E50" s="77" t="s">
        <v>596</v>
      </c>
      <c r="F50" s="75" t="s">
        <v>597</v>
      </c>
      <c r="G50" s="77" t="s">
        <v>598</v>
      </c>
      <c r="H50" s="75" t="s">
        <v>599</v>
      </c>
      <c r="I50" s="74" t="s">
        <v>76</v>
      </c>
      <c r="J50" s="75" t="s">
        <v>77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4" t="s">
        <v>68</v>
      </c>
      <c r="B51" s="75" t="s">
        <v>69</v>
      </c>
      <c r="C51" s="77" t="s">
        <v>885</v>
      </c>
      <c r="D51" s="75" t="s">
        <v>886</v>
      </c>
      <c r="E51" s="77" t="s">
        <v>443</v>
      </c>
      <c r="F51" s="75" t="s">
        <v>444</v>
      </c>
      <c r="G51" s="77" t="s">
        <v>887</v>
      </c>
      <c r="H51" s="75" t="s">
        <v>888</v>
      </c>
      <c r="I51" s="74" t="s">
        <v>835</v>
      </c>
      <c r="J51" s="75" t="s">
        <v>836</v>
      </c>
      <c r="K51" s="1" t="str">
        <f t="shared" si="0"/>
        <v>010202</v>
      </c>
      <c r="L51" s="3">
        <v>2</v>
      </c>
      <c r="M51" s="3"/>
      <c r="N51" s="3">
        <f t="shared" si="1"/>
        <v>2</v>
      </c>
      <c r="O51" s="3"/>
      <c r="P51" s="3">
        <f t="shared" si="2"/>
        <v>2</v>
      </c>
      <c r="Q51" s="3"/>
      <c r="R51" s="3">
        <f t="shared" si="3"/>
        <v>2</v>
      </c>
      <c r="S51" s="3"/>
      <c r="T51" s="3">
        <f t="shared" si="4"/>
        <v>2</v>
      </c>
      <c r="U51" s="3"/>
      <c r="V51" s="3">
        <f t="shared" si="5"/>
        <v>2</v>
      </c>
      <c r="W51" s="3"/>
      <c r="X51" s="3">
        <f t="shared" si="6"/>
        <v>2</v>
      </c>
      <c r="Y51" s="3"/>
      <c r="Z51" s="3">
        <f t="shared" si="7"/>
        <v>2</v>
      </c>
      <c r="AA51" s="3"/>
      <c r="AB51" s="3">
        <f t="shared" si="8"/>
        <v>2</v>
      </c>
      <c r="AC51" s="3"/>
      <c r="AD51" s="3">
        <f t="shared" si="9"/>
        <v>2</v>
      </c>
      <c r="AE51" s="3"/>
      <c r="AF51" s="3">
        <f t="shared" si="10"/>
        <v>2</v>
      </c>
      <c r="AG51" s="3"/>
      <c r="AH51" s="3">
        <f t="shared" si="11"/>
        <v>2</v>
      </c>
      <c r="AI51" s="3"/>
      <c r="AJ51" s="3">
        <f t="shared" si="12"/>
        <v>2</v>
      </c>
    </row>
    <row r="52" spans="1:36" x14ac:dyDescent="0.15">
      <c r="A52" s="74" t="s">
        <v>68</v>
      </c>
      <c r="B52" s="75" t="s">
        <v>69</v>
      </c>
      <c r="C52" s="77" t="s">
        <v>76</v>
      </c>
      <c r="D52" s="75" t="s">
        <v>483</v>
      </c>
      <c r="E52" s="77" t="s">
        <v>443</v>
      </c>
      <c r="F52" s="75" t="s">
        <v>444</v>
      </c>
      <c r="G52" s="77" t="s">
        <v>484</v>
      </c>
      <c r="H52" s="75" t="s">
        <v>485</v>
      </c>
      <c r="I52" s="74" t="s">
        <v>76</v>
      </c>
      <c r="J52" s="75" t="s">
        <v>77</v>
      </c>
      <c r="K52" s="1" t="str">
        <f t="shared" si="0"/>
        <v>010101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4" t="s">
        <v>68</v>
      </c>
      <c r="B53" s="75" t="s">
        <v>69</v>
      </c>
      <c r="C53" s="77" t="s">
        <v>943</v>
      </c>
      <c r="D53" s="75" t="s">
        <v>1259</v>
      </c>
      <c r="E53" s="77" t="s">
        <v>443</v>
      </c>
      <c r="F53" s="75" t="s">
        <v>444</v>
      </c>
      <c r="G53" s="77" t="s">
        <v>1260</v>
      </c>
      <c r="H53" s="75" t="s">
        <v>1261</v>
      </c>
      <c r="I53" s="74" t="s">
        <v>76</v>
      </c>
      <c r="J53" s="75" t="s">
        <v>77</v>
      </c>
      <c r="K53" s="1" t="str">
        <f t="shared" si="0"/>
        <v>010101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/>
      <c r="T53" s="3">
        <f t="shared" si="4"/>
        <v>0</v>
      </c>
      <c r="U53" s="3"/>
      <c r="V53" s="3">
        <f t="shared" si="5"/>
        <v>0</v>
      </c>
      <c r="W53" s="3"/>
      <c r="X53" s="3">
        <f t="shared" si="6"/>
        <v>0</v>
      </c>
      <c r="Y53" s="3"/>
      <c r="Z53" s="3">
        <f t="shared" si="7"/>
        <v>0</v>
      </c>
      <c r="AA53" s="3"/>
      <c r="AB53" s="3">
        <f t="shared" si="8"/>
        <v>0</v>
      </c>
      <c r="AC53" s="3"/>
      <c r="AD53" s="3">
        <f t="shared" si="9"/>
        <v>0</v>
      </c>
      <c r="AE53" s="3"/>
      <c r="AF53" s="3">
        <f t="shared" si="10"/>
        <v>0</v>
      </c>
      <c r="AG53" s="3"/>
      <c r="AH53" s="3">
        <f t="shared" si="11"/>
        <v>0</v>
      </c>
      <c r="AI53" s="3">
        <v>1</v>
      </c>
      <c r="AJ53" s="3">
        <f t="shared" si="12"/>
        <v>1</v>
      </c>
    </row>
    <row r="54" spans="1:36" x14ac:dyDescent="0.15">
      <c r="A54" s="74" t="s">
        <v>68</v>
      </c>
      <c r="B54" s="75" t="s">
        <v>69</v>
      </c>
      <c r="C54" s="77" t="s">
        <v>490</v>
      </c>
      <c r="D54" s="75" t="s">
        <v>491</v>
      </c>
      <c r="E54" s="77" t="s">
        <v>443</v>
      </c>
      <c r="F54" s="75" t="s">
        <v>444</v>
      </c>
      <c r="G54" s="77" t="s">
        <v>492</v>
      </c>
      <c r="H54" s="75" t="s">
        <v>493</v>
      </c>
      <c r="I54" s="74" t="s">
        <v>76</v>
      </c>
      <c r="J54" s="75" t="s">
        <v>77</v>
      </c>
      <c r="K54" s="1" t="str">
        <f t="shared" si="0"/>
        <v>010101</v>
      </c>
      <c r="L54" s="3">
        <v>3</v>
      </c>
      <c r="M54" s="3"/>
      <c r="N54" s="3">
        <f t="shared" si="1"/>
        <v>3</v>
      </c>
      <c r="O54" s="3"/>
      <c r="P54" s="3">
        <f t="shared" si="2"/>
        <v>3</v>
      </c>
      <c r="Q54" s="3"/>
      <c r="R54" s="3">
        <f t="shared" si="3"/>
        <v>3</v>
      </c>
      <c r="S54" s="3"/>
      <c r="T54" s="3">
        <f t="shared" si="4"/>
        <v>3</v>
      </c>
      <c r="U54" s="3"/>
      <c r="V54" s="3">
        <f t="shared" si="5"/>
        <v>3</v>
      </c>
      <c r="W54" s="3"/>
      <c r="X54" s="3">
        <f t="shared" si="6"/>
        <v>3</v>
      </c>
      <c r="Y54" s="3"/>
      <c r="Z54" s="3">
        <f t="shared" si="7"/>
        <v>3</v>
      </c>
      <c r="AA54" s="3"/>
      <c r="AB54" s="3">
        <f t="shared" si="8"/>
        <v>3</v>
      </c>
      <c r="AC54" s="3"/>
      <c r="AD54" s="3">
        <f t="shared" si="9"/>
        <v>3</v>
      </c>
      <c r="AE54" s="3"/>
      <c r="AF54" s="3">
        <f t="shared" si="10"/>
        <v>3</v>
      </c>
      <c r="AG54" s="3"/>
      <c r="AH54" s="3">
        <f t="shared" si="11"/>
        <v>3</v>
      </c>
      <c r="AI54" s="3"/>
      <c r="AJ54" s="3">
        <f t="shared" si="12"/>
        <v>3</v>
      </c>
    </row>
    <row r="55" spans="1:36" x14ac:dyDescent="0.15">
      <c r="A55" s="74" t="s">
        <v>68</v>
      </c>
      <c r="B55" s="75" t="s">
        <v>69</v>
      </c>
      <c r="C55" s="77" t="s">
        <v>1277</v>
      </c>
      <c r="D55" s="75" t="s">
        <v>1278</v>
      </c>
      <c r="E55" s="77" t="s">
        <v>443</v>
      </c>
      <c r="F55" s="75" t="s">
        <v>444</v>
      </c>
      <c r="G55" s="77" t="s">
        <v>1279</v>
      </c>
      <c r="H55" s="75" t="s">
        <v>1280</v>
      </c>
      <c r="I55" s="74" t="s">
        <v>835</v>
      </c>
      <c r="J55" s="75" t="s">
        <v>836</v>
      </c>
      <c r="K55" s="1" t="str">
        <f t="shared" si="0"/>
        <v>010202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4" t="s">
        <v>68</v>
      </c>
      <c r="B56" s="75" t="s">
        <v>69</v>
      </c>
      <c r="C56" s="77" t="s">
        <v>479</v>
      </c>
      <c r="D56" s="75" t="s">
        <v>480</v>
      </c>
      <c r="E56" s="77" t="s">
        <v>443</v>
      </c>
      <c r="F56" s="75" t="s">
        <v>444</v>
      </c>
      <c r="G56" s="77" t="s">
        <v>481</v>
      </c>
      <c r="H56" s="75" t="s">
        <v>482</v>
      </c>
      <c r="I56" s="74" t="s">
        <v>76</v>
      </c>
      <c r="J56" s="75" t="s">
        <v>77</v>
      </c>
      <c r="K56" s="1" t="str">
        <f t="shared" si="0"/>
        <v>010101</v>
      </c>
      <c r="L56" s="3">
        <v>22</v>
      </c>
      <c r="M56" s="3"/>
      <c r="N56" s="3">
        <f t="shared" si="1"/>
        <v>22</v>
      </c>
      <c r="O56" s="3"/>
      <c r="P56" s="3">
        <f t="shared" si="2"/>
        <v>22</v>
      </c>
      <c r="Q56" s="3"/>
      <c r="R56" s="3">
        <f t="shared" si="3"/>
        <v>22</v>
      </c>
      <c r="S56" s="3"/>
      <c r="T56" s="3">
        <f t="shared" si="4"/>
        <v>22</v>
      </c>
      <c r="U56" s="3"/>
      <c r="V56" s="3">
        <f t="shared" si="5"/>
        <v>22</v>
      </c>
      <c r="W56" s="3"/>
      <c r="X56" s="3">
        <f t="shared" si="6"/>
        <v>22</v>
      </c>
      <c r="Y56" s="3"/>
      <c r="Z56" s="3">
        <f t="shared" si="7"/>
        <v>22</v>
      </c>
      <c r="AA56" s="3"/>
      <c r="AB56" s="3">
        <f t="shared" si="8"/>
        <v>22</v>
      </c>
      <c r="AC56" s="3"/>
      <c r="AD56" s="3">
        <f t="shared" si="9"/>
        <v>22</v>
      </c>
      <c r="AE56" s="3"/>
      <c r="AF56" s="3">
        <f t="shared" si="10"/>
        <v>22</v>
      </c>
      <c r="AG56" s="3"/>
      <c r="AH56" s="3">
        <f t="shared" si="11"/>
        <v>22</v>
      </c>
      <c r="AI56" s="3"/>
      <c r="AJ56" s="3">
        <f t="shared" si="12"/>
        <v>22</v>
      </c>
    </row>
    <row r="57" spans="1:36" x14ac:dyDescent="0.15">
      <c r="A57" s="74" t="s">
        <v>68</v>
      </c>
      <c r="B57" s="75" t="s">
        <v>69</v>
      </c>
      <c r="C57" s="77" t="s">
        <v>475</v>
      </c>
      <c r="D57" s="75" t="s">
        <v>476</v>
      </c>
      <c r="E57" s="77" t="s">
        <v>443</v>
      </c>
      <c r="F57" s="75" t="s">
        <v>444</v>
      </c>
      <c r="G57" s="77" t="s">
        <v>477</v>
      </c>
      <c r="H57" s="75" t="s">
        <v>478</v>
      </c>
      <c r="I57" s="74" t="s">
        <v>76</v>
      </c>
      <c r="J57" s="75" t="s">
        <v>77</v>
      </c>
      <c r="K57" s="1" t="str">
        <f t="shared" si="0"/>
        <v>010101</v>
      </c>
      <c r="L57" s="3">
        <v>2</v>
      </c>
      <c r="M57" s="3"/>
      <c r="N57" s="3">
        <f t="shared" si="1"/>
        <v>2</v>
      </c>
      <c r="O57" s="3"/>
      <c r="P57" s="3">
        <f t="shared" si="2"/>
        <v>2</v>
      </c>
      <c r="Q57" s="3"/>
      <c r="R57" s="3">
        <f t="shared" si="3"/>
        <v>2</v>
      </c>
      <c r="S57" s="3"/>
      <c r="T57" s="3">
        <f t="shared" si="4"/>
        <v>2</v>
      </c>
      <c r="U57" s="3"/>
      <c r="V57" s="3">
        <f t="shared" si="5"/>
        <v>2</v>
      </c>
      <c r="W57" s="3"/>
      <c r="X57" s="3">
        <f t="shared" si="6"/>
        <v>2</v>
      </c>
      <c r="Y57" s="3"/>
      <c r="Z57" s="3">
        <f t="shared" si="7"/>
        <v>2</v>
      </c>
      <c r="AA57" s="3"/>
      <c r="AB57" s="3">
        <f t="shared" si="8"/>
        <v>2</v>
      </c>
      <c r="AC57" s="3"/>
      <c r="AD57" s="3">
        <f t="shared" si="9"/>
        <v>2</v>
      </c>
      <c r="AE57" s="3"/>
      <c r="AF57" s="3">
        <f t="shared" si="10"/>
        <v>2</v>
      </c>
      <c r="AG57" s="3"/>
      <c r="AH57" s="3">
        <f t="shared" si="11"/>
        <v>2</v>
      </c>
      <c r="AI57" s="3"/>
      <c r="AJ57" s="3">
        <f t="shared" si="12"/>
        <v>2</v>
      </c>
    </row>
    <row r="58" spans="1:36" x14ac:dyDescent="0.15">
      <c r="A58" s="74" t="s">
        <v>68</v>
      </c>
      <c r="B58" s="75" t="s">
        <v>69</v>
      </c>
      <c r="C58" s="77" t="s">
        <v>471</v>
      </c>
      <c r="D58" s="75" t="s">
        <v>472</v>
      </c>
      <c r="E58" s="77" t="s">
        <v>443</v>
      </c>
      <c r="F58" s="75" t="s">
        <v>444</v>
      </c>
      <c r="G58" s="77" t="s">
        <v>473</v>
      </c>
      <c r="H58" s="75" t="s">
        <v>474</v>
      </c>
      <c r="I58" s="74" t="s">
        <v>76</v>
      </c>
      <c r="J58" s="75" t="s">
        <v>77</v>
      </c>
      <c r="K58" s="1" t="str">
        <f t="shared" si="0"/>
        <v>010101</v>
      </c>
      <c r="L58" s="3">
        <v>2</v>
      </c>
      <c r="M58" s="3"/>
      <c r="N58" s="3">
        <f t="shared" si="1"/>
        <v>2</v>
      </c>
      <c r="O58" s="3"/>
      <c r="P58" s="3">
        <f t="shared" si="2"/>
        <v>2</v>
      </c>
      <c r="Q58" s="3"/>
      <c r="R58" s="3">
        <f t="shared" si="3"/>
        <v>2</v>
      </c>
      <c r="S58" s="3"/>
      <c r="T58" s="3">
        <f t="shared" si="4"/>
        <v>2</v>
      </c>
      <c r="U58" s="3"/>
      <c r="V58" s="3">
        <f t="shared" si="5"/>
        <v>2</v>
      </c>
      <c r="W58" s="3"/>
      <c r="X58" s="3">
        <f t="shared" si="6"/>
        <v>2</v>
      </c>
      <c r="Y58" s="3"/>
      <c r="Z58" s="3">
        <f t="shared" si="7"/>
        <v>2</v>
      </c>
      <c r="AA58" s="3"/>
      <c r="AB58" s="3">
        <f t="shared" si="8"/>
        <v>2</v>
      </c>
      <c r="AC58" s="3"/>
      <c r="AD58" s="3">
        <f t="shared" si="9"/>
        <v>2</v>
      </c>
      <c r="AE58" s="3"/>
      <c r="AF58" s="3">
        <f t="shared" si="10"/>
        <v>2</v>
      </c>
      <c r="AG58" s="3"/>
      <c r="AH58" s="3">
        <f t="shared" si="11"/>
        <v>2</v>
      </c>
      <c r="AI58" s="3"/>
      <c r="AJ58" s="3">
        <f t="shared" si="12"/>
        <v>2</v>
      </c>
    </row>
    <row r="59" spans="1:36" x14ac:dyDescent="0.15">
      <c r="A59" s="74" t="s">
        <v>68</v>
      </c>
      <c r="B59" s="75" t="s">
        <v>69</v>
      </c>
      <c r="C59" s="77" t="s">
        <v>512</v>
      </c>
      <c r="D59" s="75" t="s">
        <v>513</v>
      </c>
      <c r="E59" s="77" t="s">
        <v>504</v>
      </c>
      <c r="F59" s="75" t="s">
        <v>505</v>
      </c>
      <c r="G59" s="77" t="s">
        <v>514</v>
      </c>
      <c r="H59" s="75" t="s">
        <v>515</v>
      </c>
      <c r="I59" s="74" t="s">
        <v>76</v>
      </c>
      <c r="J59" s="75" t="s">
        <v>77</v>
      </c>
      <c r="K59" s="1" t="str">
        <f t="shared" si="0"/>
        <v>010101</v>
      </c>
      <c r="L59" s="3">
        <v>34</v>
      </c>
      <c r="M59" s="3"/>
      <c r="N59" s="3">
        <f t="shared" si="1"/>
        <v>34</v>
      </c>
      <c r="O59" s="3"/>
      <c r="P59" s="3">
        <f t="shared" si="2"/>
        <v>34</v>
      </c>
      <c r="Q59" s="3"/>
      <c r="R59" s="3">
        <f t="shared" si="3"/>
        <v>34</v>
      </c>
      <c r="S59" s="3"/>
      <c r="T59" s="3">
        <f t="shared" si="4"/>
        <v>34</v>
      </c>
      <c r="U59" s="3"/>
      <c r="V59" s="3">
        <f t="shared" si="5"/>
        <v>34</v>
      </c>
      <c r="W59" s="3"/>
      <c r="X59" s="3">
        <f t="shared" si="6"/>
        <v>34</v>
      </c>
      <c r="Y59" s="3"/>
      <c r="Z59" s="3">
        <f t="shared" si="7"/>
        <v>34</v>
      </c>
      <c r="AA59" s="3"/>
      <c r="AB59" s="3">
        <f t="shared" si="8"/>
        <v>34</v>
      </c>
      <c r="AC59" s="3"/>
      <c r="AD59" s="3">
        <f t="shared" si="9"/>
        <v>34</v>
      </c>
      <c r="AE59" s="3">
        <v>-1</v>
      </c>
      <c r="AF59" s="3">
        <f t="shared" si="10"/>
        <v>33</v>
      </c>
      <c r="AG59" s="3"/>
      <c r="AH59" s="3">
        <f t="shared" si="11"/>
        <v>33</v>
      </c>
      <c r="AI59" s="3">
        <v>-1</v>
      </c>
      <c r="AJ59" s="3">
        <f t="shared" si="12"/>
        <v>32</v>
      </c>
    </row>
    <row r="60" spans="1:36" x14ac:dyDescent="0.15">
      <c r="A60" s="74" t="s">
        <v>68</v>
      </c>
      <c r="B60" s="75" t="s">
        <v>69</v>
      </c>
      <c r="C60" s="77" t="s">
        <v>502</v>
      </c>
      <c r="D60" s="75" t="s">
        <v>503</v>
      </c>
      <c r="E60" s="77" t="s">
        <v>504</v>
      </c>
      <c r="F60" s="75" t="s">
        <v>505</v>
      </c>
      <c r="G60" s="77" t="s">
        <v>506</v>
      </c>
      <c r="H60" s="75" t="s">
        <v>507</v>
      </c>
      <c r="I60" s="74" t="s">
        <v>76</v>
      </c>
      <c r="J60" s="75" t="s">
        <v>77</v>
      </c>
      <c r="K60" s="1" t="str">
        <f t="shared" si="0"/>
        <v>010101</v>
      </c>
      <c r="L60" s="3">
        <v>4</v>
      </c>
      <c r="M60" s="3"/>
      <c r="N60" s="3">
        <f t="shared" si="1"/>
        <v>4</v>
      </c>
      <c r="O60" s="3"/>
      <c r="P60" s="3">
        <f t="shared" si="2"/>
        <v>4</v>
      </c>
      <c r="Q60" s="3"/>
      <c r="R60" s="3">
        <f t="shared" si="3"/>
        <v>4</v>
      </c>
      <c r="S60" s="3"/>
      <c r="T60" s="3">
        <f t="shared" si="4"/>
        <v>4</v>
      </c>
      <c r="U60" s="3"/>
      <c r="V60" s="3">
        <f t="shared" si="5"/>
        <v>4</v>
      </c>
      <c r="W60" s="3"/>
      <c r="X60" s="3">
        <f t="shared" si="6"/>
        <v>4</v>
      </c>
      <c r="Y60" s="3"/>
      <c r="Z60" s="3">
        <f t="shared" si="7"/>
        <v>4</v>
      </c>
      <c r="AA60" s="3"/>
      <c r="AB60" s="3">
        <f t="shared" si="8"/>
        <v>4</v>
      </c>
      <c r="AC60" s="3"/>
      <c r="AD60" s="3">
        <f t="shared" si="9"/>
        <v>4</v>
      </c>
      <c r="AE60" s="3"/>
      <c r="AF60" s="3">
        <f t="shared" si="10"/>
        <v>4</v>
      </c>
      <c r="AG60" s="3"/>
      <c r="AH60" s="3">
        <f t="shared" si="11"/>
        <v>4</v>
      </c>
      <c r="AI60" s="3"/>
      <c r="AJ60" s="3">
        <f t="shared" si="12"/>
        <v>4</v>
      </c>
    </row>
    <row r="61" spans="1:36" x14ac:dyDescent="0.15">
      <c r="A61" s="74" t="s">
        <v>68</v>
      </c>
      <c r="B61" s="75" t="s">
        <v>69</v>
      </c>
      <c r="C61" s="77" t="s">
        <v>508</v>
      </c>
      <c r="D61" s="75" t="s">
        <v>509</v>
      </c>
      <c r="E61" s="77" t="s">
        <v>504</v>
      </c>
      <c r="F61" s="75" t="s">
        <v>505</v>
      </c>
      <c r="G61" s="77" t="s">
        <v>510</v>
      </c>
      <c r="H61" s="75" t="s">
        <v>511</v>
      </c>
      <c r="I61" s="74" t="s">
        <v>76</v>
      </c>
      <c r="J61" s="75" t="s">
        <v>77</v>
      </c>
      <c r="K61" s="1" t="str">
        <f t="shared" si="0"/>
        <v>010101</v>
      </c>
      <c r="L61" s="3">
        <v>39</v>
      </c>
      <c r="M61" s="3"/>
      <c r="N61" s="3">
        <f t="shared" si="1"/>
        <v>39</v>
      </c>
      <c r="O61" s="3"/>
      <c r="P61" s="3">
        <f t="shared" si="2"/>
        <v>39</v>
      </c>
      <c r="Q61" s="3">
        <v>1</v>
      </c>
      <c r="R61" s="3">
        <f t="shared" si="3"/>
        <v>40</v>
      </c>
      <c r="S61" s="3"/>
      <c r="T61" s="3">
        <f t="shared" si="4"/>
        <v>40</v>
      </c>
      <c r="U61" s="3"/>
      <c r="V61" s="3">
        <f t="shared" si="5"/>
        <v>40</v>
      </c>
      <c r="W61" s="3"/>
      <c r="X61" s="3">
        <f t="shared" si="6"/>
        <v>40</v>
      </c>
      <c r="Y61" s="3"/>
      <c r="Z61" s="3">
        <f t="shared" si="7"/>
        <v>40</v>
      </c>
      <c r="AA61" s="3"/>
      <c r="AB61" s="3">
        <f t="shared" si="8"/>
        <v>40</v>
      </c>
      <c r="AC61" s="3"/>
      <c r="AD61" s="3">
        <f t="shared" si="9"/>
        <v>40</v>
      </c>
      <c r="AE61" s="3"/>
      <c r="AF61" s="3">
        <f t="shared" si="10"/>
        <v>40</v>
      </c>
      <c r="AG61" s="3"/>
      <c r="AH61" s="3">
        <f t="shared" si="11"/>
        <v>40</v>
      </c>
      <c r="AI61" s="3"/>
      <c r="AJ61" s="3">
        <f t="shared" si="12"/>
        <v>40</v>
      </c>
    </row>
    <row r="62" spans="1:36" x14ac:dyDescent="0.15">
      <c r="A62" s="74" t="s">
        <v>68</v>
      </c>
      <c r="B62" s="75" t="s">
        <v>69</v>
      </c>
      <c r="C62" s="77" t="s">
        <v>929</v>
      </c>
      <c r="D62" s="75" t="s">
        <v>930</v>
      </c>
      <c r="E62" s="77" t="s">
        <v>931</v>
      </c>
      <c r="F62" s="75" t="s">
        <v>932</v>
      </c>
      <c r="G62" s="77" t="s">
        <v>933</v>
      </c>
      <c r="H62" s="75" t="s">
        <v>934</v>
      </c>
      <c r="I62" s="74" t="s">
        <v>908</v>
      </c>
      <c r="J62" s="75" t="s">
        <v>909</v>
      </c>
      <c r="K62" s="1" t="str">
        <f t="shared" si="0"/>
        <v>010302</v>
      </c>
      <c r="L62" s="3">
        <v>1</v>
      </c>
      <c r="M62" s="3"/>
      <c r="N62" s="3">
        <f t="shared" si="1"/>
        <v>1</v>
      </c>
      <c r="O62" s="3"/>
      <c r="P62" s="3">
        <f t="shared" si="2"/>
        <v>1</v>
      </c>
      <c r="Q62" s="3"/>
      <c r="R62" s="3">
        <f t="shared" si="3"/>
        <v>1</v>
      </c>
      <c r="S62" s="3"/>
      <c r="T62" s="3">
        <f t="shared" si="4"/>
        <v>1</v>
      </c>
      <c r="U62" s="3"/>
      <c r="V62" s="3">
        <f t="shared" si="5"/>
        <v>1</v>
      </c>
      <c r="W62" s="3"/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x14ac:dyDescent="0.15">
      <c r="A63" s="74" t="s">
        <v>68</v>
      </c>
      <c r="B63" s="75" t="s">
        <v>69</v>
      </c>
      <c r="C63" s="77" t="s">
        <v>437</v>
      </c>
      <c r="D63" s="75" t="s">
        <v>438</v>
      </c>
      <c r="E63" s="77" t="s">
        <v>357</v>
      </c>
      <c r="F63" s="75" t="s">
        <v>358</v>
      </c>
      <c r="G63" s="77" t="s">
        <v>439</v>
      </c>
      <c r="H63" s="75" t="s">
        <v>440</v>
      </c>
      <c r="I63" s="74" t="s">
        <v>76</v>
      </c>
      <c r="J63" s="75" t="s">
        <v>77</v>
      </c>
      <c r="K63" s="1" t="str">
        <f t="shared" si="0"/>
        <v>010101</v>
      </c>
      <c r="L63" s="3">
        <v>1</v>
      </c>
      <c r="M63" s="3"/>
      <c r="N63" s="3">
        <f t="shared" si="1"/>
        <v>1</v>
      </c>
      <c r="O63" s="3"/>
      <c r="P63" s="3">
        <f t="shared" si="2"/>
        <v>1</v>
      </c>
      <c r="Q63" s="3"/>
      <c r="R63" s="3">
        <f t="shared" si="3"/>
        <v>1</v>
      </c>
      <c r="S63" s="3"/>
      <c r="T63" s="3">
        <f t="shared" si="4"/>
        <v>1</v>
      </c>
      <c r="U63" s="3"/>
      <c r="V63" s="3">
        <f t="shared" si="5"/>
        <v>1</v>
      </c>
      <c r="W63" s="3"/>
      <c r="X63" s="3">
        <f t="shared" si="6"/>
        <v>1</v>
      </c>
      <c r="Y63" s="3"/>
      <c r="Z63" s="3">
        <f t="shared" si="7"/>
        <v>1</v>
      </c>
      <c r="AA63" s="3"/>
      <c r="AB63" s="3">
        <f t="shared" si="8"/>
        <v>1</v>
      </c>
      <c r="AC63" s="3"/>
      <c r="AD63" s="3">
        <f t="shared" si="9"/>
        <v>1</v>
      </c>
      <c r="AE63" s="3"/>
      <c r="AF63" s="3">
        <f t="shared" si="10"/>
        <v>1</v>
      </c>
      <c r="AG63" s="3"/>
      <c r="AH63" s="3">
        <f t="shared" si="11"/>
        <v>1</v>
      </c>
      <c r="AI63" s="3"/>
      <c r="AJ63" s="3">
        <f t="shared" si="12"/>
        <v>1</v>
      </c>
    </row>
    <row r="64" spans="1:36" x14ac:dyDescent="0.15">
      <c r="A64" s="74" t="s">
        <v>68</v>
      </c>
      <c r="B64" s="75" t="s">
        <v>69</v>
      </c>
      <c r="C64" s="77" t="s">
        <v>558</v>
      </c>
      <c r="D64" s="75" t="s">
        <v>559</v>
      </c>
      <c r="E64" s="77" t="s">
        <v>560</v>
      </c>
      <c r="F64" s="75" t="s">
        <v>561</v>
      </c>
      <c r="G64" s="77" t="s">
        <v>562</v>
      </c>
      <c r="H64" s="75" t="s">
        <v>563</v>
      </c>
      <c r="I64" s="74" t="s">
        <v>76</v>
      </c>
      <c r="J64" s="75" t="s">
        <v>77</v>
      </c>
      <c r="K64" s="1" t="str">
        <f t="shared" si="0"/>
        <v>010101</v>
      </c>
      <c r="L64" s="3">
        <v>3</v>
      </c>
      <c r="M64" s="3"/>
      <c r="N64" s="3">
        <f t="shared" si="1"/>
        <v>3</v>
      </c>
      <c r="O64" s="3"/>
      <c r="P64" s="3">
        <f t="shared" si="2"/>
        <v>3</v>
      </c>
      <c r="Q64" s="3"/>
      <c r="R64" s="3">
        <f t="shared" si="3"/>
        <v>3</v>
      </c>
      <c r="S64" s="3"/>
      <c r="T64" s="3">
        <f t="shared" si="4"/>
        <v>3</v>
      </c>
      <c r="U64" s="3"/>
      <c r="V64" s="3">
        <f t="shared" si="5"/>
        <v>3</v>
      </c>
      <c r="W64" s="3"/>
      <c r="X64" s="3">
        <f t="shared" si="6"/>
        <v>3</v>
      </c>
      <c r="Y64" s="3"/>
      <c r="Z64" s="3">
        <f t="shared" si="7"/>
        <v>3</v>
      </c>
      <c r="AA64" s="3"/>
      <c r="AB64" s="3">
        <f t="shared" si="8"/>
        <v>3</v>
      </c>
      <c r="AC64" s="3"/>
      <c r="AD64" s="3">
        <f t="shared" si="9"/>
        <v>3</v>
      </c>
      <c r="AE64" s="3"/>
      <c r="AF64" s="3">
        <f t="shared" si="10"/>
        <v>3</v>
      </c>
      <c r="AG64" s="3"/>
      <c r="AH64" s="3">
        <f t="shared" si="11"/>
        <v>3</v>
      </c>
      <c r="AI64" s="3"/>
      <c r="AJ64" s="3">
        <f t="shared" si="12"/>
        <v>3</v>
      </c>
    </row>
    <row r="65" spans="1:36" x14ac:dyDescent="0.15">
      <c r="A65" s="74" t="s">
        <v>68</v>
      </c>
      <c r="B65" s="75" t="s">
        <v>69</v>
      </c>
      <c r="C65" s="77" t="s">
        <v>534</v>
      </c>
      <c r="D65" s="75" t="s">
        <v>535</v>
      </c>
      <c r="E65" s="77" t="s">
        <v>526</v>
      </c>
      <c r="F65" s="75" t="s">
        <v>527</v>
      </c>
      <c r="G65" s="77" t="s">
        <v>536</v>
      </c>
      <c r="H65" s="75" t="s">
        <v>537</v>
      </c>
      <c r="I65" s="74" t="s">
        <v>76</v>
      </c>
      <c r="J65" s="75" t="s">
        <v>77</v>
      </c>
      <c r="K65" s="1" t="str">
        <f t="shared" si="0"/>
        <v>010101</v>
      </c>
      <c r="L65" s="3">
        <v>2</v>
      </c>
      <c r="M65" s="3"/>
      <c r="N65" s="3">
        <f t="shared" si="1"/>
        <v>2</v>
      </c>
      <c r="O65" s="3"/>
      <c r="P65" s="3">
        <f t="shared" si="2"/>
        <v>2</v>
      </c>
      <c r="Q65" s="3"/>
      <c r="R65" s="3">
        <f t="shared" si="3"/>
        <v>2</v>
      </c>
      <c r="S65" s="3"/>
      <c r="T65" s="3">
        <f t="shared" si="4"/>
        <v>2</v>
      </c>
      <c r="U65" s="3"/>
      <c r="V65" s="3">
        <f t="shared" si="5"/>
        <v>2</v>
      </c>
      <c r="W65" s="3"/>
      <c r="X65" s="3">
        <f t="shared" si="6"/>
        <v>2</v>
      </c>
      <c r="Y65" s="3"/>
      <c r="Z65" s="3">
        <f t="shared" si="7"/>
        <v>2</v>
      </c>
      <c r="AA65" s="3"/>
      <c r="AB65" s="3">
        <f t="shared" si="8"/>
        <v>2</v>
      </c>
      <c r="AC65" s="3"/>
      <c r="AD65" s="3">
        <f t="shared" si="9"/>
        <v>2</v>
      </c>
      <c r="AE65" s="3"/>
      <c r="AF65" s="3">
        <f t="shared" si="10"/>
        <v>2</v>
      </c>
      <c r="AG65" s="3"/>
      <c r="AH65" s="3">
        <f t="shared" si="11"/>
        <v>2</v>
      </c>
      <c r="AI65" s="3"/>
      <c r="AJ65" s="3">
        <f t="shared" si="12"/>
        <v>2</v>
      </c>
    </row>
    <row r="66" spans="1:36" x14ac:dyDescent="0.15">
      <c r="A66" s="74" t="s">
        <v>68</v>
      </c>
      <c r="B66" s="75" t="s">
        <v>69</v>
      </c>
      <c r="C66" s="77" t="s">
        <v>538</v>
      </c>
      <c r="D66" s="75" t="s">
        <v>539</v>
      </c>
      <c r="E66" s="77" t="s">
        <v>526</v>
      </c>
      <c r="F66" s="75" t="s">
        <v>527</v>
      </c>
      <c r="G66" s="77" t="s">
        <v>540</v>
      </c>
      <c r="H66" s="75" t="s">
        <v>541</v>
      </c>
      <c r="I66" s="74" t="s">
        <v>76</v>
      </c>
      <c r="J66" s="75" t="s">
        <v>77</v>
      </c>
      <c r="K66" s="1" t="str">
        <f t="shared" si="0"/>
        <v>010101</v>
      </c>
      <c r="L66" s="3">
        <v>1</v>
      </c>
      <c r="M66" s="3"/>
      <c r="N66" s="3">
        <f t="shared" si="1"/>
        <v>1</v>
      </c>
      <c r="O66" s="3"/>
      <c r="P66" s="3">
        <f t="shared" si="2"/>
        <v>1</v>
      </c>
      <c r="Q66" s="3"/>
      <c r="R66" s="3">
        <f t="shared" si="3"/>
        <v>1</v>
      </c>
      <c r="S66" s="3"/>
      <c r="T66" s="3">
        <f t="shared" si="4"/>
        <v>1</v>
      </c>
      <c r="U66" s="3"/>
      <c r="V66" s="3">
        <f t="shared" si="5"/>
        <v>1</v>
      </c>
      <c r="W66" s="3"/>
      <c r="X66" s="3">
        <f t="shared" si="6"/>
        <v>1</v>
      </c>
      <c r="Y66" s="3"/>
      <c r="Z66" s="3">
        <f t="shared" si="7"/>
        <v>1</v>
      </c>
      <c r="AA66" s="3"/>
      <c r="AB66" s="3">
        <f t="shared" si="8"/>
        <v>1</v>
      </c>
      <c r="AC66" s="3"/>
      <c r="AD66" s="3">
        <f t="shared" si="9"/>
        <v>1</v>
      </c>
      <c r="AE66" s="3"/>
      <c r="AF66" s="3">
        <f t="shared" si="10"/>
        <v>1</v>
      </c>
      <c r="AG66" s="3"/>
      <c r="AH66" s="3">
        <f t="shared" si="11"/>
        <v>1</v>
      </c>
      <c r="AI66" s="3"/>
      <c r="AJ66" s="3">
        <f t="shared" si="12"/>
        <v>1</v>
      </c>
    </row>
    <row r="67" spans="1:36" x14ac:dyDescent="0.15">
      <c r="A67" s="74" t="s">
        <v>68</v>
      </c>
      <c r="B67" s="75" t="s">
        <v>69</v>
      </c>
      <c r="C67" s="77" t="s">
        <v>542</v>
      </c>
      <c r="D67" s="75" t="s">
        <v>543</v>
      </c>
      <c r="E67" s="77" t="s">
        <v>526</v>
      </c>
      <c r="F67" s="75" t="s">
        <v>527</v>
      </c>
      <c r="G67" s="77" t="s">
        <v>544</v>
      </c>
      <c r="H67" s="75" t="s">
        <v>545</v>
      </c>
      <c r="I67" s="74" t="s">
        <v>76</v>
      </c>
      <c r="J67" s="75" t="s">
        <v>77</v>
      </c>
      <c r="K67" s="1" t="str">
        <f t="shared" si="0"/>
        <v>010101</v>
      </c>
      <c r="L67" s="3">
        <v>1</v>
      </c>
      <c r="M67" s="3"/>
      <c r="N67" s="3">
        <f t="shared" si="1"/>
        <v>1</v>
      </c>
      <c r="O67" s="3"/>
      <c r="P67" s="3">
        <f t="shared" si="2"/>
        <v>1</v>
      </c>
      <c r="Q67" s="3"/>
      <c r="R67" s="3">
        <f t="shared" si="3"/>
        <v>1</v>
      </c>
      <c r="S67" s="3"/>
      <c r="T67" s="3">
        <f t="shared" si="4"/>
        <v>1</v>
      </c>
      <c r="U67" s="3"/>
      <c r="V67" s="3">
        <f t="shared" si="5"/>
        <v>1</v>
      </c>
      <c r="W67" s="3"/>
      <c r="X67" s="3">
        <f t="shared" si="6"/>
        <v>1</v>
      </c>
      <c r="Y67" s="3"/>
      <c r="Z67" s="3">
        <f t="shared" si="7"/>
        <v>1</v>
      </c>
      <c r="AA67" s="3"/>
      <c r="AB67" s="3">
        <f t="shared" si="8"/>
        <v>1</v>
      </c>
      <c r="AC67" s="3"/>
      <c r="AD67" s="3">
        <f t="shared" si="9"/>
        <v>1</v>
      </c>
      <c r="AE67" s="3"/>
      <c r="AF67" s="3">
        <f t="shared" si="10"/>
        <v>1</v>
      </c>
      <c r="AG67" s="3">
        <v>1</v>
      </c>
      <c r="AH67" s="3">
        <f t="shared" si="11"/>
        <v>2</v>
      </c>
      <c r="AI67" s="3"/>
      <c r="AJ67" s="3">
        <f t="shared" si="12"/>
        <v>2</v>
      </c>
    </row>
    <row r="68" spans="1:36" x14ac:dyDescent="0.15">
      <c r="A68" s="74" t="s">
        <v>68</v>
      </c>
      <c r="B68" s="75" t="s">
        <v>69</v>
      </c>
      <c r="C68" s="77" t="s">
        <v>1265</v>
      </c>
      <c r="D68" s="75" t="s">
        <v>1266</v>
      </c>
      <c r="E68" s="77" t="s">
        <v>1049</v>
      </c>
      <c r="F68" s="75" t="s">
        <v>1267</v>
      </c>
      <c r="G68" s="77" t="s">
        <v>1268</v>
      </c>
      <c r="H68" s="75" t="s">
        <v>1269</v>
      </c>
      <c r="I68" s="74" t="s">
        <v>76</v>
      </c>
      <c r="J68" s="75" t="s">
        <v>77</v>
      </c>
      <c r="K68" s="1" t="str">
        <f t="shared" ref="K68:K131" si="13">A68&amp;I68</f>
        <v>010101</v>
      </c>
      <c r="L68" s="3">
        <v>1</v>
      </c>
      <c r="M68" s="3"/>
      <c r="N68" s="3">
        <f t="shared" ref="N68:N131" si="14">SUM(L68:M68)</f>
        <v>1</v>
      </c>
      <c r="O68" s="3"/>
      <c r="P68" s="3">
        <f t="shared" ref="P68:P131" si="15">SUM(N68:O68)</f>
        <v>1</v>
      </c>
      <c r="Q68" s="3"/>
      <c r="R68" s="3">
        <f t="shared" ref="R68:R131" si="16">SUM(P68:Q68)</f>
        <v>1</v>
      </c>
      <c r="S68" s="3"/>
      <c r="T68" s="3">
        <f t="shared" ref="T68:T131" si="17">SUM(R68:S68)</f>
        <v>1</v>
      </c>
      <c r="U68" s="3"/>
      <c r="V68" s="3">
        <f t="shared" ref="V68:V131" si="18">SUM(T68:U68)</f>
        <v>1</v>
      </c>
      <c r="W68" s="3"/>
      <c r="X68" s="3">
        <f t="shared" ref="X68:X131" si="19">SUM(V68:W68)</f>
        <v>1</v>
      </c>
      <c r="Y68" s="3"/>
      <c r="Z68" s="3">
        <f t="shared" ref="Z68:Z131" si="20">SUM(X68:Y68)</f>
        <v>1</v>
      </c>
      <c r="AA68" s="3"/>
      <c r="AB68" s="3">
        <f t="shared" ref="AB68:AB131" si="21">SUM(Z68:AA68)</f>
        <v>1</v>
      </c>
      <c r="AC68" s="3">
        <v>1</v>
      </c>
      <c r="AD68" s="3">
        <f t="shared" ref="AD68:AD131" si="22">SUM(AB68:AC68)</f>
        <v>2</v>
      </c>
      <c r="AE68" s="3"/>
      <c r="AF68" s="3">
        <f t="shared" ref="AF68:AF131" si="23">SUM(AD68:AE68)</f>
        <v>2</v>
      </c>
      <c r="AG68" s="3"/>
      <c r="AH68" s="3">
        <f t="shared" ref="AH68:AH131" si="24">SUM(AF68:AG68)</f>
        <v>2</v>
      </c>
      <c r="AI68" s="3"/>
      <c r="AJ68" s="3">
        <f t="shared" ref="AJ68:AJ131" si="25">SUM(AH68:AI68)</f>
        <v>2</v>
      </c>
    </row>
    <row r="69" spans="1:36" x14ac:dyDescent="0.15">
      <c r="A69" s="74" t="s">
        <v>68</v>
      </c>
      <c r="B69" s="75" t="s">
        <v>69</v>
      </c>
      <c r="C69" s="77" t="s">
        <v>1302</v>
      </c>
      <c r="D69" s="75" t="s">
        <v>1303</v>
      </c>
      <c r="E69" s="77" t="s">
        <v>843</v>
      </c>
      <c r="F69" s="75" t="s">
        <v>844</v>
      </c>
      <c r="G69" s="77" t="s">
        <v>1304</v>
      </c>
      <c r="H69" s="75" t="s">
        <v>1305</v>
      </c>
      <c r="I69" s="74" t="s">
        <v>908</v>
      </c>
      <c r="J69" s="75" t="s">
        <v>909</v>
      </c>
      <c r="K69" s="1" t="str">
        <f t="shared" si="13"/>
        <v>010302</v>
      </c>
      <c r="L69" s="3">
        <v>2</v>
      </c>
      <c r="M69" s="3"/>
      <c r="N69" s="3">
        <f t="shared" si="14"/>
        <v>2</v>
      </c>
      <c r="O69" s="3"/>
      <c r="P69" s="3">
        <f t="shared" si="15"/>
        <v>2</v>
      </c>
      <c r="Q69" s="3"/>
      <c r="R69" s="3">
        <f t="shared" si="16"/>
        <v>2</v>
      </c>
      <c r="S69" s="3"/>
      <c r="T69" s="3">
        <f t="shared" si="17"/>
        <v>2</v>
      </c>
      <c r="U69" s="3"/>
      <c r="V69" s="3">
        <f t="shared" si="18"/>
        <v>2</v>
      </c>
      <c r="W69" s="3"/>
      <c r="X69" s="3">
        <f t="shared" si="19"/>
        <v>2</v>
      </c>
      <c r="Y69" s="3">
        <v>-1</v>
      </c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4" t="s">
        <v>68</v>
      </c>
      <c r="B70" s="75" t="s">
        <v>69</v>
      </c>
      <c r="C70" s="77" t="s">
        <v>564</v>
      </c>
      <c r="D70" s="75" t="s">
        <v>565</v>
      </c>
      <c r="E70" s="77" t="s">
        <v>566</v>
      </c>
      <c r="F70" s="75" t="s">
        <v>567</v>
      </c>
      <c r="G70" s="77" t="s">
        <v>568</v>
      </c>
      <c r="H70" s="75" t="s">
        <v>569</v>
      </c>
      <c r="I70" s="74" t="s">
        <v>76</v>
      </c>
      <c r="J70" s="75" t="s">
        <v>77</v>
      </c>
      <c r="K70" s="1" t="str">
        <f t="shared" si="13"/>
        <v>010101</v>
      </c>
      <c r="L70" s="3">
        <v>2</v>
      </c>
      <c r="M70" s="3"/>
      <c r="N70" s="3">
        <f t="shared" si="14"/>
        <v>2</v>
      </c>
      <c r="O70" s="3"/>
      <c r="P70" s="3">
        <f t="shared" si="15"/>
        <v>2</v>
      </c>
      <c r="Q70" s="3"/>
      <c r="R70" s="3">
        <f t="shared" si="16"/>
        <v>2</v>
      </c>
      <c r="S70" s="3"/>
      <c r="T70" s="3">
        <f t="shared" si="17"/>
        <v>2</v>
      </c>
      <c r="U70" s="3"/>
      <c r="V70" s="3">
        <f t="shared" si="18"/>
        <v>2</v>
      </c>
      <c r="W70" s="3"/>
      <c r="X70" s="3">
        <f t="shared" si="19"/>
        <v>2</v>
      </c>
      <c r="Y70" s="3"/>
      <c r="Z70" s="3">
        <f t="shared" si="20"/>
        <v>2</v>
      </c>
      <c r="AA70" s="3"/>
      <c r="AB70" s="3">
        <f t="shared" si="21"/>
        <v>2</v>
      </c>
      <c r="AC70" s="3"/>
      <c r="AD70" s="3">
        <f t="shared" si="22"/>
        <v>2</v>
      </c>
      <c r="AE70" s="3"/>
      <c r="AF70" s="3">
        <f t="shared" si="23"/>
        <v>2</v>
      </c>
      <c r="AG70" s="3"/>
      <c r="AH70" s="3">
        <f t="shared" si="24"/>
        <v>2</v>
      </c>
      <c r="AI70" s="3"/>
      <c r="AJ70" s="3">
        <f t="shared" si="25"/>
        <v>2</v>
      </c>
    </row>
    <row r="71" spans="1:36" x14ac:dyDescent="0.15">
      <c r="A71" s="74" t="s">
        <v>68</v>
      </c>
      <c r="B71" s="75" t="s">
        <v>69</v>
      </c>
      <c r="C71" s="77" t="s">
        <v>429</v>
      </c>
      <c r="D71" s="75" t="s">
        <v>430</v>
      </c>
      <c r="E71" s="77" t="s">
        <v>357</v>
      </c>
      <c r="F71" s="75" t="s">
        <v>358</v>
      </c>
      <c r="G71" s="77" t="s">
        <v>431</v>
      </c>
      <c r="H71" s="75" t="s">
        <v>432</v>
      </c>
      <c r="I71" s="74" t="s">
        <v>76</v>
      </c>
      <c r="J71" s="75" t="s">
        <v>77</v>
      </c>
      <c r="K71" s="1" t="str">
        <f t="shared" si="13"/>
        <v>010101</v>
      </c>
      <c r="L71" s="3">
        <v>1</v>
      </c>
      <c r="M71" s="3"/>
      <c r="N71" s="3">
        <f t="shared" si="14"/>
        <v>1</v>
      </c>
      <c r="O71" s="3"/>
      <c r="P71" s="3">
        <f t="shared" si="15"/>
        <v>1</v>
      </c>
      <c r="Q71" s="3"/>
      <c r="R71" s="3">
        <f t="shared" si="16"/>
        <v>1</v>
      </c>
      <c r="S71" s="3"/>
      <c r="T71" s="3">
        <f t="shared" si="17"/>
        <v>1</v>
      </c>
      <c r="U71" s="3"/>
      <c r="V71" s="3">
        <f t="shared" si="18"/>
        <v>1</v>
      </c>
      <c r="W71" s="3"/>
      <c r="X71" s="3">
        <f t="shared" si="19"/>
        <v>1</v>
      </c>
      <c r="Y71" s="3"/>
      <c r="Z71" s="3">
        <f t="shared" si="20"/>
        <v>1</v>
      </c>
      <c r="AA71" s="3"/>
      <c r="AB71" s="3">
        <f t="shared" si="21"/>
        <v>1</v>
      </c>
      <c r="AC71" s="3"/>
      <c r="AD71" s="3">
        <f t="shared" si="22"/>
        <v>1</v>
      </c>
      <c r="AE71" s="3"/>
      <c r="AF71" s="3">
        <f t="shared" si="23"/>
        <v>1</v>
      </c>
      <c r="AG71" s="3"/>
      <c r="AH71" s="3">
        <f t="shared" si="24"/>
        <v>1</v>
      </c>
      <c r="AI71" s="3"/>
      <c r="AJ71" s="3">
        <f t="shared" si="25"/>
        <v>1</v>
      </c>
    </row>
    <row r="72" spans="1:36" x14ac:dyDescent="0.15">
      <c r="A72" s="74" t="s">
        <v>68</v>
      </c>
      <c r="B72" s="75" t="s">
        <v>69</v>
      </c>
      <c r="C72" s="77" t="s">
        <v>425</v>
      </c>
      <c r="D72" s="75" t="s">
        <v>426</v>
      </c>
      <c r="E72" s="77" t="s">
        <v>357</v>
      </c>
      <c r="F72" s="75" t="s">
        <v>358</v>
      </c>
      <c r="G72" s="77" t="s">
        <v>427</v>
      </c>
      <c r="H72" s="75" t="s">
        <v>428</v>
      </c>
      <c r="I72" s="74" t="s">
        <v>76</v>
      </c>
      <c r="J72" s="75" t="s">
        <v>77</v>
      </c>
      <c r="K72" s="1" t="str">
        <f t="shared" si="13"/>
        <v>010101</v>
      </c>
      <c r="L72" s="3">
        <v>3</v>
      </c>
      <c r="M72" s="3"/>
      <c r="N72" s="3">
        <f t="shared" si="14"/>
        <v>3</v>
      </c>
      <c r="O72" s="3"/>
      <c r="P72" s="3">
        <f t="shared" si="15"/>
        <v>3</v>
      </c>
      <c r="Q72" s="3"/>
      <c r="R72" s="3">
        <f t="shared" si="16"/>
        <v>3</v>
      </c>
      <c r="S72" s="3"/>
      <c r="T72" s="3">
        <f t="shared" si="17"/>
        <v>3</v>
      </c>
      <c r="U72" s="3"/>
      <c r="V72" s="3">
        <f t="shared" si="18"/>
        <v>3</v>
      </c>
      <c r="W72" s="3"/>
      <c r="X72" s="3">
        <f t="shared" si="19"/>
        <v>3</v>
      </c>
      <c r="Y72" s="3"/>
      <c r="Z72" s="3">
        <f t="shared" si="20"/>
        <v>3</v>
      </c>
      <c r="AA72" s="3"/>
      <c r="AB72" s="3">
        <f t="shared" si="21"/>
        <v>3</v>
      </c>
      <c r="AC72" s="3"/>
      <c r="AD72" s="3">
        <f t="shared" si="22"/>
        <v>3</v>
      </c>
      <c r="AE72" s="3"/>
      <c r="AF72" s="3">
        <f t="shared" si="23"/>
        <v>3</v>
      </c>
      <c r="AG72" s="3"/>
      <c r="AH72" s="3">
        <f t="shared" si="24"/>
        <v>3</v>
      </c>
      <c r="AI72" s="3"/>
      <c r="AJ72" s="3">
        <f t="shared" si="25"/>
        <v>3</v>
      </c>
    </row>
    <row r="73" spans="1:36" x14ac:dyDescent="0.15">
      <c r="A73" s="74" t="s">
        <v>68</v>
      </c>
      <c r="B73" s="75" t="s">
        <v>69</v>
      </c>
      <c r="C73" s="77" t="s">
        <v>421</v>
      </c>
      <c r="D73" s="75" t="s">
        <v>422</v>
      </c>
      <c r="E73" s="77" t="s">
        <v>357</v>
      </c>
      <c r="F73" s="75" t="s">
        <v>358</v>
      </c>
      <c r="G73" s="77" t="s">
        <v>423</v>
      </c>
      <c r="H73" s="75" t="s">
        <v>424</v>
      </c>
      <c r="I73" s="74" t="s">
        <v>76</v>
      </c>
      <c r="J73" s="75" t="s">
        <v>77</v>
      </c>
      <c r="K73" s="1" t="str">
        <f t="shared" si="13"/>
        <v>010101</v>
      </c>
      <c r="L73" s="3">
        <v>2</v>
      </c>
      <c r="M73" s="3"/>
      <c r="N73" s="3">
        <f t="shared" si="14"/>
        <v>2</v>
      </c>
      <c r="O73" s="3"/>
      <c r="P73" s="3">
        <f t="shared" si="15"/>
        <v>2</v>
      </c>
      <c r="Q73" s="3"/>
      <c r="R73" s="3">
        <f t="shared" si="16"/>
        <v>2</v>
      </c>
      <c r="S73" s="3"/>
      <c r="T73" s="3">
        <f t="shared" si="17"/>
        <v>2</v>
      </c>
      <c r="U73" s="3"/>
      <c r="V73" s="3">
        <f t="shared" si="18"/>
        <v>2</v>
      </c>
      <c r="W73" s="3"/>
      <c r="X73" s="3">
        <f t="shared" si="19"/>
        <v>2</v>
      </c>
      <c r="Y73" s="3"/>
      <c r="Z73" s="3">
        <f t="shared" si="20"/>
        <v>2</v>
      </c>
      <c r="AA73" s="3"/>
      <c r="AB73" s="3">
        <f t="shared" si="21"/>
        <v>2</v>
      </c>
      <c r="AC73" s="3"/>
      <c r="AD73" s="3">
        <f t="shared" si="22"/>
        <v>2</v>
      </c>
      <c r="AE73" s="3"/>
      <c r="AF73" s="3">
        <f t="shared" si="23"/>
        <v>2</v>
      </c>
      <c r="AG73" s="3"/>
      <c r="AH73" s="3">
        <f t="shared" si="24"/>
        <v>2</v>
      </c>
      <c r="AI73" s="3"/>
      <c r="AJ73" s="3">
        <f t="shared" si="25"/>
        <v>2</v>
      </c>
    </row>
    <row r="74" spans="1:36" x14ac:dyDescent="0.15">
      <c r="A74" s="74" t="s">
        <v>68</v>
      </c>
      <c r="B74" s="75" t="s">
        <v>69</v>
      </c>
      <c r="C74" s="77" t="s">
        <v>763</v>
      </c>
      <c r="D74" s="75" t="s">
        <v>764</v>
      </c>
      <c r="E74" s="77" t="s">
        <v>357</v>
      </c>
      <c r="F74" s="75" t="s">
        <v>358</v>
      </c>
      <c r="G74" s="77" t="s">
        <v>765</v>
      </c>
      <c r="H74" s="75" t="s">
        <v>766</v>
      </c>
      <c r="I74" s="74" t="s">
        <v>636</v>
      </c>
      <c r="J74" s="75" t="s">
        <v>637</v>
      </c>
      <c r="K74" s="1" t="str">
        <f t="shared" si="13"/>
        <v>010102</v>
      </c>
      <c r="L74" s="3">
        <v>3</v>
      </c>
      <c r="M74" s="3"/>
      <c r="N74" s="3">
        <f t="shared" si="14"/>
        <v>3</v>
      </c>
      <c r="O74" s="3"/>
      <c r="P74" s="3">
        <f t="shared" si="15"/>
        <v>3</v>
      </c>
      <c r="Q74" s="3"/>
      <c r="R74" s="3">
        <f t="shared" si="16"/>
        <v>3</v>
      </c>
      <c r="S74" s="3"/>
      <c r="T74" s="3">
        <f t="shared" si="17"/>
        <v>3</v>
      </c>
      <c r="U74" s="3"/>
      <c r="V74" s="3">
        <f t="shared" si="18"/>
        <v>3</v>
      </c>
      <c r="W74" s="3"/>
      <c r="X74" s="3">
        <f t="shared" si="19"/>
        <v>3</v>
      </c>
      <c r="Y74" s="3"/>
      <c r="Z74" s="3">
        <f t="shared" si="20"/>
        <v>3</v>
      </c>
      <c r="AA74" s="3"/>
      <c r="AB74" s="3">
        <f t="shared" si="21"/>
        <v>3</v>
      </c>
      <c r="AC74" s="3"/>
      <c r="AD74" s="3">
        <f t="shared" si="22"/>
        <v>3</v>
      </c>
      <c r="AE74" s="3"/>
      <c r="AF74" s="3">
        <f t="shared" si="23"/>
        <v>3</v>
      </c>
      <c r="AG74" s="3"/>
      <c r="AH74" s="3">
        <f t="shared" si="24"/>
        <v>3</v>
      </c>
      <c r="AI74" s="3"/>
      <c r="AJ74" s="3">
        <f t="shared" si="25"/>
        <v>3</v>
      </c>
    </row>
    <row r="75" spans="1:36" x14ac:dyDescent="0.15">
      <c r="A75" s="74" t="s">
        <v>68</v>
      </c>
      <c r="B75" s="75" t="s">
        <v>69</v>
      </c>
      <c r="C75" s="77" t="s">
        <v>417</v>
      </c>
      <c r="D75" s="75" t="s">
        <v>418</v>
      </c>
      <c r="E75" s="77" t="s">
        <v>357</v>
      </c>
      <c r="F75" s="75" t="s">
        <v>358</v>
      </c>
      <c r="G75" s="77" t="s">
        <v>419</v>
      </c>
      <c r="H75" s="75" t="s">
        <v>420</v>
      </c>
      <c r="I75" s="74" t="s">
        <v>76</v>
      </c>
      <c r="J75" s="75" t="s">
        <v>77</v>
      </c>
      <c r="K75" s="1" t="str">
        <f t="shared" si="13"/>
        <v>010101</v>
      </c>
      <c r="L75" s="3">
        <v>27</v>
      </c>
      <c r="M75" s="3"/>
      <c r="N75" s="3">
        <f t="shared" si="14"/>
        <v>27</v>
      </c>
      <c r="O75" s="3"/>
      <c r="P75" s="3">
        <f t="shared" si="15"/>
        <v>27</v>
      </c>
      <c r="Q75" s="3"/>
      <c r="R75" s="3">
        <f t="shared" si="16"/>
        <v>27</v>
      </c>
      <c r="S75" s="3"/>
      <c r="T75" s="3">
        <f t="shared" si="17"/>
        <v>27</v>
      </c>
      <c r="U75" s="3"/>
      <c r="V75" s="3">
        <f t="shared" si="18"/>
        <v>27</v>
      </c>
      <c r="W75" s="3"/>
      <c r="X75" s="3">
        <f t="shared" si="19"/>
        <v>27</v>
      </c>
      <c r="Y75" s="3"/>
      <c r="Z75" s="3">
        <f t="shared" si="20"/>
        <v>27</v>
      </c>
      <c r="AA75" s="3"/>
      <c r="AB75" s="3">
        <f t="shared" si="21"/>
        <v>27</v>
      </c>
      <c r="AC75" s="3"/>
      <c r="AD75" s="3">
        <f t="shared" si="22"/>
        <v>27</v>
      </c>
      <c r="AE75" s="3"/>
      <c r="AF75" s="3">
        <f t="shared" si="23"/>
        <v>27</v>
      </c>
      <c r="AG75" s="3"/>
      <c r="AH75" s="3">
        <f t="shared" si="24"/>
        <v>27</v>
      </c>
      <c r="AI75" s="3"/>
      <c r="AJ75" s="3">
        <f t="shared" si="25"/>
        <v>27</v>
      </c>
    </row>
    <row r="76" spans="1:36" x14ac:dyDescent="0.15">
      <c r="A76" s="74" t="s">
        <v>68</v>
      </c>
      <c r="B76" s="75" t="s">
        <v>69</v>
      </c>
      <c r="C76" s="77" t="s">
        <v>413</v>
      </c>
      <c r="D76" s="75" t="s">
        <v>414</v>
      </c>
      <c r="E76" s="77" t="s">
        <v>357</v>
      </c>
      <c r="F76" s="75" t="s">
        <v>358</v>
      </c>
      <c r="G76" s="77" t="s">
        <v>415</v>
      </c>
      <c r="H76" s="75" t="s">
        <v>416</v>
      </c>
      <c r="I76" s="74" t="s">
        <v>76</v>
      </c>
      <c r="J76" s="75" t="s">
        <v>77</v>
      </c>
      <c r="K76" s="1" t="str">
        <f t="shared" si="13"/>
        <v>010101</v>
      </c>
      <c r="L76" s="3">
        <v>1</v>
      </c>
      <c r="M76" s="3"/>
      <c r="N76" s="3">
        <f t="shared" si="14"/>
        <v>1</v>
      </c>
      <c r="O76" s="3"/>
      <c r="P76" s="3">
        <f t="shared" si="15"/>
        <v>1</v>
      </c>
      <c r="Q76" s="3"/>
      <c r="R76" s="3">
        <f t="shared" si="16"/>
        <v>1</v>
      </c>
      <c r="S76" s="3"/>
      <c r="T76" s="3">
        <f t="shared" si="17"/>
        <v>1</v>
      </c>
      <c r="U76" s="3"/>
      <c r="V76" s="3">
        <f t="shared" si="18"/>
        <v>1</v>
      </c>
      <c r="W76" s="3"/>
      <c r="X76" s="3">
        <f t="shared" si="19"/>
        <v>1</v>
      </c>
      <c r="Y76" s="3"/>
      <c r="Z76" s="3">
        <f t="shared" si="20"/>
        <v>1</v>
      </c>
      <c r="AA76" s="3"/>
      <c r="AB76" s="3">
        <f t="shared" si="21"/>
        <v>1</v>
      </c>
      <c r="AC76" s="3"/>
      <c r="AD76" s="3">
        <f t="shared" si="22"/>
        <v>1</v>
      </c>
      <c r="AE76" s="3"/>
      <c r="AF76" s="3">
        <f t="shared" si="23"/>
        <v>1</v>
      </c>
      <c r="AG76" s="3"/>
      <c r="AH76" s="3">
        <f t="shared" si="24"/>
        <v>1</v>
      </c>
      <c r="AI76" s="3"/>
      <c r="AJ76" s="3">
        <f t="shared" si="25"/>
        <v>1</v>
      </c>
    </row>
    <row r="77" spans="1:36" x14ac:dyDescent="0.15">
      <c r="A77" s="74" t="s">
        <v>68</v>
      </c>
      <c r="B77" s="75" t="s">
        <v>69</v>
      </c>
      <c r="C77" s="77" t="s">
        <v>409</v>
      </c>
      <c r="D77" s="75" t="s">
        <v>410</v>
      </c>
      <c r="E77" s="77" t="s">
        <v>357</v>
      </c>
      <c r="F77" s="75" t="s">
        <v>358</v>
      </c>
      <c r="G77" s="77" t="s">
        <v>411</v>
      </c>
      <c r="H77" s="75" t="s">
        <v>412</v>
      </c>
      <c r="I77" s="74" t="s">
        <v>76</v>
      </c>
      <c r="J77" s="75" t="s">
        <v>77</v>
      </c>
      <c r="K77" s="1" t="str">
        <f t="shared" si="13"/>
        <v>010101</v>
      </c>
      <c r="L77" s="3">
        <v>4</v>
      </c>
      <c r="M77" s="3"/>
      <c r="N77" s="3">
        <f t="shared" si="14"/>
        <v>4</v>
      </c>
      <c r="O77" s="3"/>
      <c r="P77" s="3">
        <f t="shared" si="15"/>
        <v>4</v>
      </c>
      <c r="Q77" s="3"/>
      <c r="R77" s="3">
        <f t="shared" si="16"/>
        <v>4</v>
      </c>
      <c r="S77" s="3"/>
      <c r="T77" s="3">
        <f t="shared" si="17"/>
        <v>4</v>
      </c>
      <c r="U77" s="3"/>
      <c r="V77" s="3">
        <f t="shared" si="18"/>
        <v>4</v>
      </c>
      <c r="W77" s="3"/>
      <c r="X77" s="3">
        <f t="shared" si="19"/>
        <v>4</v>
      </c>
      <c r="Y77" s="3"/>
      <c r="Z77" s="3">
        <f t="shared" si="20"/>
        <v>4</v>
      </c>
      <c r="AA77" s="3"/>
      <c r="AB77" s="3">
        <f t="shared" si="21"/>
        <v>4</v>
      </c>
      <c r="AC77" s="3"/>
      <c r="AD77" s="3">
        <f t="shared" si="22"/>
        <v>4</v>
      </c>
      <c r="AE77" s="3"/>
      <c r="AF77" s="3">
        <f t="shared" si="23"/>
        <v>4</v>
      </c>
      <c r="AG77" s="3"/>
      <c r="AH77" s="3">
        <f t="shared" si="24"/>
        <v>4</v>
      </c>
      <c r="AI77" s="3"/>
      <c r="AJ77" s="3">
        <f t="shared" si="25"/>
        <v>4</v>
      </c>
    </row>
    <row r="78" spans="1:36" x14ac:dyDescent="0.15">
      <c r="A78" s="74" t="s">
        <v>68</v>
      </c>
      <c r="B78" s="75" t="s">
        <v>69</v>
      </c>
      <c r="C78" s="77" t="s">
        <v>405</v>
      </c>
      <c r="D78" s="75" t="s">
        <v>406</v>
      </c>
      <c r="E78" s="77" t="s">
        <v>357</v>
      </c>
      <c r="F78" s="75" t="s">
        <v>358</v>
      </c>
      <c r="G78" s="77" t="s">
        <v>407</v>
      </c>
      <c r="H78" s="75" t="s">
        <v>408</v>
      </c>
      <c r="I78" s="74" t="s">
        <v>76</v>
      </c>
      <c r="J78" s="75" t="s">
        <v>77</v>
      </c>
      <c r="K78" s="1" t="str">
        <f t="shared" si="13"/>
        <v>010101</v>
      </c>
      <c r="L78" s="3">
        <v>11</v>
      </c>
      <c r="M78" s="3"/>
      <c r="N78" s="3">
        <f t="shared" si="14"/>
        <v>11</v>
      </c>
      <c r="O78" s="3"/>
      <c r="P78" s="3">
        <f t="shared" si="15"/>
        <v>11</v>
      </c>
      <c r="Q78" s="3"/>
      <c r="R78" s="3">
        <f t="shared" si="16"/>
        <v>11</v>
      </c>
      <c r="S78" s="3"/>
      <c r="T78" s="3">
        <f t="shared" si="17"/>
        <v>11</v>
      </c>
      <c r="U78" s="3"/>
      <c r="V78" s="3">
        <f t="shared" si="18"/>
        <v>11</v>
      </c>
      <c r="W78" s="3"/>
      <c r="X78" s="3">
        <f t="shared" si="19"/>
        <v>11</v>
      </c>
      <c r="Y78" s="3"/>
      <c r="Z78" s="3">
        <f t="shared" si="20"/>
        <v>11</v>
      </c>
      <c r="AA78" s="3"/>
      <c r="AB78" s="3">
        <f t="shared" si="21"/>
        <v>11</v>
      </c>
      <c r="AC78" s="3"/>
      <c r="AD78" s="3">
        <f t="shared" si="22"/>
        <v>11</v>
      </c>
      <c r="AE78" s="3"/>
      <c r="AF78" s="3">
        <f t="shared" si="23"/>
        <v>11</v>
      </c>
      <c r="AG78" s="3"/>
      <c r="AH78" s="3">
        <f t="shared" si="24"/>
        <v>11</v>
      </c>
      <c r="AI78" s="3"/>
      <c r="AJ78" s="3">
        <f t="shared" si="25"/>
        <v>11</v>
      </c>
    </row>
    <row r="79" spans="1:36" x14ac:dyDescent="0.15">
      <c r="A79" s="74" t="s">
        <v>68</v>
      </c>
      <c r="B79" s="75" t="s">
        <v>69</v>
      </c>
      <c r="C79" s="77" t="s">
        <v>401</v>
      </c>
      <c r="D79" s="75" t="s">
        <v>402</v>
      </c>
      <c r="E79" s="77" t="s">
        <v>357</v>
      </c>
      <c r="F79" s="75" t="s">
        <v>358</v>
      </c>
      <c r="G79" s="77" t="s">
        <v>403</v>
      </c>
      <c r="H79" s="75" t="s">
        <v>404</v>
      </c>
      <c r="I79" s="74" t="s">
        <v>76</v>
      </c>
      <c r="J79" s="75" t="s">
        <v>77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4" t="s">
        <v>68</v>
      </c>
      <c r="B80" s="75" t="s">
        <v>69</v>
      </c>
      <c r="C80" s="77" t="s">
        <v>397</v>
      </c>
      <c r="D80" s="75" t="s">
        <v>398</v>
      </c>
      <c r="E80" s="77" t="s">
        <v>357</v>
      </c>
      <c r="F80" s="75" t="s">
        <v>358</v>
      </c>
      <c r="G80" s="77" t="s">
        <v>399</v>
      </c>
      <c r="H80" s="75" t="s">
        <v>400</v>
      </c>
      <c r="I80" s="74" t="s">
        <v>76</v>
      </c>
      <c r="J80" s="75" t="s">
        <v>77</v>
      </c>
      <c r="K80" s="1" t="str">
        <f t="shared" si="13"/>
        <v>010101</v>
      </c>
      <c r="L80" s="3">
        <v>3</v>
      </c>
      <c r="M80" s="3"/>
      <c r="N80" s="3">
        <f t="shared" si="14"/>
        <v>3</v>
      </c>
      <c r="O80" s="3"/>
      <c r="P80" s="3">
        <f t="shared" si="15"/>
        <v>3</v>
      </c>
      <c r="Q80" s="3"/>
      <c r="R80" s="3">
        <f t="shared" si="16"/>
        <v>3</v>
      </c>
      <c r="S80" s="3"/>
      <c r="T80" s="3">
        <f t="shared" si="17"/>
        <v>3</v>
      </c>
      <c r="U80" s="3"/>
      <c r="V80" s="3">
        <f t="shared" si="18"/>
        <v>3</v>
      </c>
      <c r="W80" s="3"/>
      <c r="X80" s="3">
        <f t="shared" si="19"/>
        <v>3</v>
      </c>
      <c r="Y80" s="3"/>
      <c r="Z80" s="3">
        <f t="shared" si="20"/>
        <v>3</v>
      </c>
      <c r="AA80" s="3"/>
      <c r="AB80" s="3">
        <f t="shared" si="21"/>
        <v>3</v>
      </c>
      <c r="AC80" s="3"/>
      <c r="AD80" s="3">
        <f t="shared" si="22"/>
        <v>3</v>
      </c>
      <c r="AE80" s="3"/>
      <c r="AF80" s="3">
        <f t="shared" si="23"/>
        <v>3</v>
      </c>
      <c r="AG80" s="3"/>
      <c r="AH80" s="3">
        <f t="shared" si="24"/>
        <v>3</v>
      </c>
      <c r="AI80" s="3"/>
      <c r="AJ80" s="3">
        <f t="shared" si="25"/>
        <v>3</v>
      </c>
    </row>
    <row r="81" spans="1:36" x14ac:dyDescent="0.15">
      <c r="A81" s="74" t="s">
        <v>68</v>
      </c>
      <c r="B81" s="75" t="s">
        <v>69</v>
      </c>
      <c r="C81" s="77" t="s">
        <v>389</v>
      </c>
      <c r="D81" s="75" t="s">
        <v>390</v>
      </c>
      <c r="E81" s="77" t="s">
        <v>357</v>
      </c>
      <c r="F81" s="75" t="s">
        <v>358</v>
      </c>
      <c r="G81" s="77" t="s">
        <v>391</v>
      </c>
      <c r="H81" s="75" t="s">
        <v>392</v>
      </c>
      <c r="I81" s="74" t="s">
        <v>76</v>
      </c>
      <c r="J81" s="75" t="s">
        <v>77</v>
      </c>
      <c r="K81" s="1" t="str">
        <f t="shared" si="13"/>
        <v>010101</v>
      </c>
      <c r="L81" s="3">
        <v>4</v>
      </c>
      <c r="M81" s="3"/>
      <c r="N81" s="3">
        <f t="shared" si="14"/>
        <v>4</v>
      </c>
      <c r="O81" s="3"/>
      <c r="P81" s="3">
        <f t="shared" si="15"/>
        <v>4</v>
      </c>
      <c r="Q81" s="3"/>
      <c r="R81" s="3">
        <f t="shared" si="16"/>
        <v>4</v>
      </c>
      <c r="S81" s="3"/>
      <c r="T81" s="3">
        <f t="shared" si="17"/>
        <v>4</v>
      </c>
      <c r="U81" s="3"/>
      <c r="V81" s="3">
        <f t="shared" si="18"/>
        <v>4</v>
      </c>
      <c r="W81" s="3"/>
      <c r="X81" s="3">
        <f t="shared" si="19"/>
        <v>4</v>
      </c>
      <c r="Y81" s="3"/>
      <c r="Z81" s="3">
        <f t="shared" si="20"/>
        <v>4</v>
      </c>
      <c r="AA81" s="3"/>
      <c r="AB81" s="3">
        <f t="shared" si="21"/>
        <v>4</v>
      </c>
      <c r="AC81" s="3"/>
      <c r="AD81" s="3">
        <f t="shared" si="22"/>
        <v>4</v>
      </c>
      <c r="AE81" s="3"/>
      <c r="AF81" s="3">
        <f t="shared" si="23"/>
        <v>4</v>
      </c>
      <c r="AG81" s="3"/>
      <c r="AH81" s="3">
        <f t="shared" si="24"/>
        <v>4</v>
      </c>
      <c r="AI81" s="3"/>
      <c r="AJ81" s="3">
        <f t="shared" si="25"/>
        <v>4</v>
      </c>
    </row>
    <row r="82" spans="1:36" x14ac:dyDescent="0.15">
      <c r="A82" s="74" t="s">
        <v>68</v>
      </c>
      <c r="B82" s="75" t="s">
        <v>69</v>
      </c>
      <c r="C82" s="77" t="s">
        <v>385</v>
      </c>
      <c r="D82" s="75" t="s">
        <v>386</v>
      </c>
      <c r="E82" s="77" t="s">
        <v>357</v>
      </c>
      <c r="F82" s="75" t="s">
        <v>358</v>
      </c>
      <c r="G82" s="77" t="s">
        <v>387</v>
      </c>
      <c r="H82" s="75" t="s">
        <v>388</v>
      </c>
      <c r="I82" s="74" t="s">
        <v>76</v>
      </c>
      <c r="J82" s="75" t="s">
        <v>77</v>
      </c>
      <c r="K82" s="1" t="str">
        <f t="shared" si="13"/>
        <v>010101</v>
      </c>
      <c r="L82" s="3">
        <v>4</v>
      </c>
      <c r="M82" s="3"/>
      <c r="N82" s="3">
        <f t="shared" si="14"/>
        <v>4</v>
      </c>
      <c r="O82" s="3"/>
      <c r="P82" s="3">
        <f t="shared" si="15"/>
        <v>4</v>
      </c>
      <c r="Q82" s="3"/>
      <c r="R82" s="3">
        <f t="shared" si="16"/>
        <v>4</v>
      </c>
      <c r="S82" s="3"/>
      <c r="T82" s="3">
        <f t="shared" si="17"/>
        <v>4</v>
      </c>
      <c r="U82" s="3"/>
      <c r="V82" s="3">
        <f t="shared" si="18"/>
        <v>4</v>
      </c>
      <c r="W82" s="3">
        <v>-1</v>
      </c>
      <c r="X82" s="3">
        <f t="shared" si="19"/>
        <v>3</v>
      </c>
      <c r="Y82" s="3"/>
      <c r="Z82" s="3">
        <f t="shared" si="20"/>
        <v>3</v>
      </c>
      <c r="AA82" s="3"/>
      <c r="AB82" s="3">
        <f t="shared" si="21"/>
        <v>3</v>
      </c>
      <c r="AC82" s="3"/>
      <c r="AD82" s="3">
        <f t="shared" si="22"/>
        <v>3</v>
      </c>
      <c r="AE82" s="3"/>
      <c r="AF82" s="3">
        <f t="shared" si="23"/>
        <v>3</v>
      </c>
      <c r="AG82" s="3"/>
      <c r="AH82" s="3">
        <f t="shared" si="24"/>
        <v>3</v>
      </c>
      <c r="AI82" s="3"/>
      <c r="AJ82" s="3">
        <f t="shared" si="25"/>
        <v>3</v>
      </c>
    </row>
    <row r="83" spans="1:36" x14ac:dyDescent="0.15">
      <c r="A83" s="74" t="s">
        <v>68</v>
      </c>
      <c r="B83" s="75" t="s">
        <v>69</v>
      </c>
      <c r="C83" s="77" t="s">
        <v>377</v>
      </c>
      <c r="D83" s="75" t="s">
        <v>378</v>
      </c>
      <c r="E83" s="77" t="s">
        <v>357</v>
      </c>
      <c r="F83" s="75" t="s">
        <v>358</v>
      </c>
      <c r="G83" s="77" t="s">
        <v>379</v>
      </c>
      <c r="H83" s="75" t="s">
        <v>380</v>
      </c>
      <c r="I83" s="74" t="s">
        <v>76</v>
      </c>
      <c r="J83" s="75" t="s">
        <v>77</v>
      </c>
      <c r="K83" s="1" t="str">
        <f t="shared" si="13"/>
        <v>010101</v>
      </c>
      <c r="L83" s="3">
        <v>5</v>
      </c>
      <c r="M83" s="3"/>
      <c r="N83" s="3">
        <f t="shared" si="14"/>
        <v>5</v>
      </c>
      <c r="O83" s="3"/>
      <c r="P83" s="3">
        <f t="shared" si="15"/>
        <v>5</v>
      </c>
      <c r="Q83" s="3"/>
      <c r="R83" s="3">
        <f t="shared" si="16"/>
        <v>5</v>
      </c>
      <c r="S83" s="3"/>
      <c r="T83" s="3">
        <f t="shared" si="17"/>
        <v>5</v>
      </c>
      <c r="U83" s="3"/>
      <c r="V83" s="3">
        <f t="shared" si="18"/>
        <v>5</v>
      </c>
      <c r="W83" s="3"/>
      <c r="X83" s="3">
        <f t="shared" si="19"/>
        <v>5</v>
      </c>
      <c r="Y83" s="3"/>
      <c r="Z83" s="3">
        <f t="shared" si="20"/>
        <v>5</v>
      </c>
      <c r="AA83" s="3"/>
      <c r="AB83" s="3">
        <f t="shared" si="21"/>
        <v>5</v>
      </c>
      <c r="AC83" s="3"/>
      <c r="AD83" s="3">
        <f t="shared" si="22"/>
        <v>5</v>
      </c>
      <c r="AE83" s="3"/>
      <c r="AF83" s="3">
        <f t="shared" si="23"/>
        <v>5</v>
      </c>
      <c r="AG83" s="3"/>
      <c r="AH83" s="3">
        <f t="shared" si="24"/>
        <v>5</v>
      </c>
      <c r="AI83" s="3"/>
      <c r="AJ83" s="3">
        <f t="shared" si="25"/>
        <v>5</v>
      </c>
    </row>
    <row r="84" spans="1:36" x14ac:dyDescent="0.15">
      <c r="A84" s="74" t="s">
        <v>68</v>
      </c>
      <c r="B84" s="75" t="s">
        <v>69</v>
      </c>
      <c r="C84" s="77" t="s">
        <v>759</v>
      </c>
      <c r="D84" s="75" t="s">
        <v>760</v>
      </c>
      <c r="E84" s="77" t="s">
        <v>357</v>
      </c>
      <c r="F84" s="75" t="s">
        <v>358</v>
      </c>
      <c r="G84" s="77" t="s">
        <v>761</v>
      </c>
      <c r="H84" s="75" t="s">
        <v>762</v>
      </c>
      <c r="I84" s="74" t="s">
        <v>636</v>
      </c>
      <c r="J84" s="75" t="s">
        <v>637</v>
      </c>
      <c r="K84" s="1" t="str">
        <f t="shared" si="13"/>
        <v>010102</v>
      </c>
      <c r="L84" s="3">
        <v>3</v>
      </c>
      <c r="M84" s="3"/>
      <c r="N84" s="3">
        <f t="shared" si="14"/>
        <v>3</v>
      </c>
      <c r="O84" s="3"/>
      <c r="P84" s="3">
        <f t="shared" si="15"/>
        <v>3</v>
      </c>
      <c r="Q84" s="3"/>
      <c r="R84" s="3">
        <f t="shared" si="16"/>
        <v>3</v>
      </c>
      <c r="S84" s="3"/>
      <c r="T84" s="3">
        <f t="shared" si="17"/>
        <v>3</v>
      </c>
      <c r="U84" s="3"/>
      <c r="V84" s="3">
        <f t="shared" si="18"/>
        <v>3</v>
      </c>
      <c r="W84" s="3"/>
      <c r="X84" s="3">
        <f t="shared" si="19"/>
        <v>3</v>
      </c>
      <c r="Y84" s="3"/>
      <c r="Z84" s="3">
        <f t="shared" si="20"/>
        <v>3</v>
      </c>
      <c r="AA84" s="3"/>
      <c r="AB84" s="3">
        <f t="shared" si="21"/>
        <v>3</v>
      </c>
      <c r="AC84" s="3"/>
      <c r="AD84" s="3">
        <f t="shared" si="22"/>
        <v>3</v>
      </c>
      <c r="AE84" s="3"/>
      <c r="AF84" s="3">
        <f t="shared" si="23"/>
        <v>3</v>
      </c>
      <c r="AG84" s="3"/>
      <c r="AH84" s="3">
        <f t="shared" si="24"/>
        <v>3</v>
      </c>
      <c r="AI84" s="3"/>
      <c r="AJ84" s="3">
        <f t="shared" si="25"/>
        <v>3</v>
      </c>
    </row>
    <row r="85" spans="1:36" x14ac:dyDescent="0.15">
      <c r="A85" s="74" t="s">
        <v>68</v>
      </c>
      <c r="B85" s="75" t="s">
        <v>69</v>
      </c>
      <c r="C85" s="77" t="s">
        <v>369</v>
      </c>
      <c r="D85" s="75" t="s">
        <v>370</v>
      </c>
      <c r="E85" s="77" t="s">
        <v>357</v>
      </c>
      <c r="F85" s="75" t="s">
        <v>358</v>
      </c>
      <c r="G85" s="77" t="s">
        <v>371</v>
      </c>
      <c r="H85" s="75" t="s">
        <v>372</v>
      </c>
      <c r="I85" s="74" t="s">
        <v>76</v>
      </c>
      <c r="J85" s="75" t="s">
        <v>77</v>
      </c>
      <c r="K85" s="1" t="str">
        <f t="shared" si="13"/>
        <v>010101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4" t="s">
        <v>68</v>
      </c>
      <c r="B86" s="75" t="s">
        <v>69</v>
      </c>
      <c r="C86" s="77" t="s">
        <v>365</v>
      </c>
      <c r="D86" s="75" t="s">
        <v>366</v>
      </c>
      <c r="E86" s="77" t="s">
        <v>357</v>
      </c>
      <c r="F86" s="75" t="s">
        <v>358</v>
      </c>
      <c r="G86" s="77" t="s">
        <v>367</v>
      </c>
      <c r="H86" s="75" t="s">
        <v>368</v>
      </c>
      <c r="I86" s="74" t="s">
        <v>76</v>
      </c>
      <c r="J86" s="75" t="s">
        <v>77</v>
      </c>
      <c r="K86" s="1" t="str">
        <f t="shared" si="13"/>
        <v>010101</v>
      </c>
      <c r="L86" s="3">
        <v>1</v>
      </c>
      <c r="M86" s="3"/>
      <c r="N86" s="3">
        <f t="shared" si="14"/>
        <v>1</v>
      </c>
      <c r="O86" s="3"/>
      <c r="P86" s="3">
        <f t="shared" si="15"/>
        <v>1</v>
      </c>
      <c r="Q86" s="3"/>
      <c r="R86" s="3">
        <f t="shared" si="16"/>
        <v>1</v>
      </c>
      <c r="S86" s="3"/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74" t="s">
        <v>68</v>
      </c>
      <c r="B87" s="75" t="s">
        <v>69</v>
      </c>
      <c r="C87" s="77" t="s">
        <v>433</v>
      </c>
      <c r="D87" s="75" t="s">
        <v>434</v>
      </c>
      <c r="E87" s="77" t="s">
        <v>357</v>
      </c>
      <c r="F87" s="75" t="s">
        <v>358</v>
      </c>
      <c r="G87" s="77" t="s">
        <v>435</v>
      </c>
      <c r="H87" s="75" t="s">
        <v>436</v>
      </c>
      <c r="I87" s="74" t="s">
        <v>76</v>
      </c>
      <c r="J87" s="75" t="s">
        <v>77</v>
      </c>
      <c r="K87" s="1" t="str">
        <f t="shared" si="13"/>
        <v>010101</v>
      </c>
      <c r="L87" s="3">
        <v>2</v>
      </c>
      <c r="M87" s="3"/>
      <c r="N87" s="3">
        <f t="shared" si="14"/>
        <v>2</v>
      </c>
      <c r="O87" s="3"/>
      <c r="P87" s="3">
        <f t="shared" si="15"/>
        <v>2</v>
      </c>
      <c r="Q87" s="3"/>
      <c r="R87" s="3">
        <f t="shared" si="16"/>
        <v>2</v>
      </c>
      <c r="S87" s="3">
        <v>1</v>
      </c>
      <c r="T87" s="3">
        <f t="shared" si="17"/>
        <v>3</v>
      </c>
      <c r="U87" s="3"/>
      <c r="V87" s="3">
        <f t="shared" si="18"/>
        <v>3</v>
      </c>
      <c r="W87" s="3"/>
      <c r="X87" s="3">
        <f t="shared" si="19"/>
        <v>3</v>
      </c>
      <c r="Y87" s="3"/>
      <c r="Z87" s="3">
        <f t="shared" si="20"/>
        <v>3</v>
      </c>
      <c r="AA87" s="3"/>
      <c r="AB87" s="3">
        <f t="shared" si="21"/>
        <v>3</v>
      </c>
      <c r="AC87" s="3"/>
      <c r="AD87" s="3">
        <f t="shared" si="22"/>
        <v>3</v>
      </c>
      <c r="AE87" s="3"/>
      <c r="AF87" s="3">
        <f t="shared" si="23"/>
        <v>3</v>
      </c>
      <c r="AG87" s="3"/>
      <c r="AH87" s="3">
        <f t="shared" si="24"/>
        <v>3</v>
      </c>
      <c r="AI87" s="3"/>
      <c r="AJ87" s="3">
        <f t="shared" si="25"/>
        <v>3</v>
      </c>
    </row>
    <row r="88" spans="1:36" x14ac:dyDescent="0.15">
      <c r="A88" s="74" t="s">
        <v>68</v>
      </c>
      <c r="B88" s="75" t="s">
        <v>69</v>
      </c>
      <c r="C88" s="77" t="s">
        <v>751</v>
      </c>
      <c r="D88" s="75" t="s">
        <v>752</v>
      </c>
      <c r="E88" s="77" t="s">
        <v>357</v>
      </c>
      <c r="F88" s="75" t="s">
        <v>358</v>
      </c>
      <c r="G88" s="77" t="s">
        <v>753</v>
      </c>
      <c r="H88" s="75" t="s">
        <v>754</v>
      </c>
      <c r="I88" s="74" t="s">
        <v>636</v>
      </c>
      <c r="J88" s="75" t="s">
        <v>637</v>
      </c>
      <c r="K88" s="1" t="str">
        <f t="shared" si="13"/>
        <v>010102</v>
      </c>
      <c r="L88" s="3">
        <v>4</v>
      </c>
      <c r="M88" s="3"/>
      <c r="N88" s="3">
        <f t="shared" si="14"/>
        <v>4</v>
      </c>
      <c r="O88" s="3"/>
      <c r="P88" s="3">
        <f t="shared" si="15"/>
        <v>4</v>
      </c>
      <c r="Q88" s="3"/>
      <c r="R88" s="3">
        <f t="shared" si="16"/>
        <v>4</v>
      </c>
      <c r="S88" s="3"/>
      <c r="T88" s="3">
        <f t="shared" si="17"/>
        <v>4</v>
      </c>
      <c r="U88" s="3"/>
      <c r="V88" s="3">
        <f t="shared" si="18"/>
        <v>4</v>
      </c>
      <c r="W88" s="3"/>
      <c r="X88" s="3">
        <f t="shared" si="19"/>
        <v>4</v>
      </c>
      <c r="Y88" s="3"/>
      <c r="Z88" s="3">
        <f t="shared" si="20"/>
        <v>4</v>
      </c>
      <c r="AA88" s="3"/>
      <c r="AB88" s="3">
        <f t="shared" si="21"/>
        <v>4</v>
      </c>
      <c r="AC88" s="3"/>
      <c r="AD88" s="3">
        <f t="shared" si="22"/>
        <v>4</v>
      </c>
      <c r="AE88" s="3"/>
      <c r="AF88" s="3">
        <f t="shared" si="23"/>
        <v>4</v>
      </c>
      <c r="AG88" s="3"/>
      <c r="AH88" s="3">
        <f t="shared" si="24"/>
        <v>4</v>
      </c>
      <c r="AI88" s="3"/>
      <c r="AJ88" s="3">
        <f t="shared" si="25"/>
        <v>4</v>
      </c>
    </row>
    <row r="89" spans="1:36" x14ac:dyDescent="0.15">
      <c r="A89" s="74" t="s">
        <v>68</v>
      </c>
      <c r="B89" s="75" t="s">
        <v>69</v>
      </c>
      <c r="C89" s="77" t="s">
        <v>755</v>
      </c>
      <c r="D89" s="75" t="s">
        <v>756</v>
      </c>
      <c r="E89" s="77" t="s">
        <v>357</v>
      </c>
      <c r="F89" s="75" t="s">
        <v>358</v>
      </c>
      <c r="G89" s="77" t="s">
        <v>757</v>
      </c>
      <c r="H89" s="75" t="s">
        <v>758</v>
      </c>
      <c r="I89" s="74" t="s">
        <v>636</v>
      </c>
      <c r="J89" s="75" t="s">
        <v>637</v>
      </c>
      <c r="K89" s="1" t="str">
        <f t="shared" si="13"/>
        <v>010102</v>
      </c>
      <c r="L89" s="3">
        <v>4</v>
      </c>
      <c r="M89" s="3"/>
      <c r="N89" s="3">
        <f t="shared" si="14"/>
        <v>4</v>
      </c>
      <c r="O89" s="3"/>
      <c r="P89" s="3">
        <f t="shared" si="15"/>
        <v>4</v>
      </c>
      <c r="Q89" s="3"/>
      <c r="R89" s="3">
        <f t="shared" si="16"/>
        <v>4</v>
      </c>
      <c r="S89" s="3"/>
      <c r="T89" s="3">
        <f t="shared" si="17"/>
        <v>4</v>
      </c>
      <c r="U89" s="3"/>
      <c r="V89" s="3">
        <f t="shared" si="18"/>
        <v>4</v>
      </c>
      <c r="W89" s="3"/>
      <c r="X89" s="3">
        <f t="shared" si="19"/>
        <v>4</v>
      </c>
      <c r="Y89" s="3"/>
      <c r="Z89" s="3">
        <f t="shared" si="20"/>
        <v>4</v>
      </c>
      <c r="AA89" s="3"/>
      <c r="AB89" s="3">
        <f t="shared" si="21"/>
        <v>4</v>
      </c>
      <c r="AC89" s="3"/>
      <c r="AD89" s="3">
        <f t="shared" si="22"/>
        <v>4</v>
      </c>
      <c r="AE89" s="3"/>
      <c r="AF89" s="3">
        <f t="shared" si="23"/>
        <v>4</v>
      </c>
      <c r="AG89" s="3"/>
      <c r="AH89" s="3">
        <f t="shared" si="24"/>
        <v>4</v>
      </c>
      <c r="AI89" s="3"/>
      <c r="AJ89" s="3">
        <f t="shared" si="25"/>
        <v>4</v>
      </c>
    </row>
    <row r="90" spans="1:36" x14ac:dyDescent="0.15">
      <c r="A90" s="74" t="s">
        <v>68</v>
      </c>
      <c r="B90" s="75" t="s">
        <v>69</v>
      </c>
      <c r="C90" s="77" t="s">
        <v>1255</v>
      </c>
      <c r="D90" s="75" t="s">
        <v>1256</v>
      </c>
      <c r="E90" s="77" t="s">
        <v>357</v>
      </c>
      <c r="F90" s="75" t="s">
        <v>358</v>
      </c>
      <c r="G90" s="77" t="s">
        <v>1257</v>
      </c>
      <c r="H90" s="75" t="s">
        <v>1258</v>
      </c>
      <c r="I90" s="74" t="s">
        <v>76</v>
      </c>
      <c r="J90" s="75" t="s">
        <v>77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>
        <v>1</v>
      </c>
      <c r="X90" s="3">
        <f t="shared" si="19"/>
        <v>2</v>
      </c>
      <c r="Y90" s="3"/>
      <c r="Z90" s="3">
        <f t="shared" si="20"/>
        <v>2</v>
      </c>
      <c r="AA90" s="3">
        <v>1</v>
      </c>
      <c r="AB90" s="3">
        <f t="shared" si="21"/>
        <v>3</v>
      </c>
      <c r="AC90" s="3">
        <v>1</v>
      </c>
      <c r="AD90" s="3">
        <f t="shared" si="22"/>
        <v>4</v>
      </c>
      <c r="AE90" s="3"/>
      <c r="AF90" s="3">
        <f t="shared" si="23"/>
        <v>4</v>
      </c>
      <c r="AG90" s="3"/>
      <c r="AH90" s="3">
        <f t="shared" si="24"/>
        <v>4</v>
      </c>
      <c r="AI90" s="3"/>
      <c r="AJ90" s="3">
        <f t="shared" si="25"/>
        <v>4</v>
      </c>
    </row>
    <row r="91" spans="1:36" x14ac:dyDescent="0.15">
      <c r="A91" s="74" t="s">
        <v>68</v>
      </c>
      <c r="B91" s="75" t="s">
        <v>69</v>
      </c>
      <c r="C91" s="77" t="s">
        <v>218</v>
      </c>
      <c r="D91" s="75" t="s">
        <v>219</v>
      </c>
      <c r="E91" s="77" t="s">
        <v>72</v>
      </c>
      <c r="F91" s="75" t="s">
        <v>73</v>
      </c>
      <c r="G91" s="77" t="s">
        <v>220</v>
      </c>
      <c r="H91" s="75" t="s">
        <v>221</v>
      </c>
      <c r="I91" s="74" t="s">
        <v>76</v>
      </c>
      <c r="J91" s="75" t="s">
        <v>77</v>
      </c>
      <c r="K91" s="1" t="str">
        <f t="shared" si="13"/>
        <v>010101</v>
      </c>
      <c r="L91" s="3">
        <v>3</v>
      </c>
      <c r="M91" s="3"/>
      <c r="N91" s="3">
        <f t="shared" si="14"/>
        <v>3</v>
      </c>
      <c r="O91" s="3"/>
      <c r="P91" s="3">
        <f t="shared" si="15"/>
        <v>3</v>
      </c>
      <c r="Q91" s="3"/>
      <c r="R91" s="3">
        <f t="shared" si="16"/>
        <v>3</v>
      </c>
      <c r="S91" s="3"/>
      <c r="T91" s="3">
        <f t="shared" si="17"/>
        <v>3</v>
      </c>
      <c r="U91" s="3"/>
      <c r="V91" s="3">
        <f t="shared" si="18"/>
        <v>3</v>
      </c>
      <c r="W91" s="3"/>
      <c r="X91" s="3">
        <f t="shared" si="19"/>
        <v>3</v>
      </c>
      <c r="Y91" s="3"/>
      <c r="Z91" s="3">
        <f t="shared" si="20"/>
        <v>3</v>
      </c>
      <c r="AA91" s="3"/>
      <c r="AB91" s="3">
        <f t="shared" si="21"/>
        <v>3</v>
      </c>
      <c r="AC91" s="3"/>
      <c r="AD91" s="3">
        <f t="shared" si="22"/>
        <v>3</v>
      </c>
      <c r="AE91" s="3"/>
      <c r="AF91" s="3">
        <f t="shared" si="23"/>
        <v>3</v>
      </c>
      <c r="AG91" s="3"/>
      <c r="AH91" s="3">
        <f t="shared" si="24"/>
        <v>3</v>
      </c>
      <c r="AI91" s="3"/>
      <c r="AJ91" s="3">
        <f t="shared" si="25"/>
        <v>3</v>
      </c>
    </row>
    <row r="92" spans="1:36" x14ac:dyDescent="0.15">
      <c r="A92" s="74" t="s">
        <v>68</v>
      </c>
      <c r="B92" s="75" t="s">
        <v>69</v>
      </c>
      <c r="C92" s="77" t="s">
        <v>606</v>
      </c>
      <c r="D92" s="75" t="s">
        <v>607</v>
      </c>
      <c r="E92" s="77" t="s">
        <v>608</v>
      </c>
      <c r="F92" s="75" t="s">
        <v>609</v>
      </c>
      <c r="G92" s="77" t="s">
        <v>610</v>
      </c>
      <c r="H92" s="75" t="s">
        <v>611</v>
      </c>
      <c r="I92" s="74" t="s">
        <v>76</v>
      </c>
      <c r="J92" s="75" t="s">
        <v>77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74" t="s">
        <v>68</v>
      </c>
      <c r="B93" s="75" t="s">
        <v>69</v>
      </c>
      <c r="C93" s="77" t="s">
        <v>106</v>
      </c>
      <c r="D93" s="75" t="s">
        <v>107</v>
      </c>
      <c r="E93" s="77" t="s">
        <v>72</v>
      </c>
      <c r="F93" s="75" t="s">
        <v>73</v>
      </c>
      <c r="G93" s="77" t="s">
        <v>108</v>
      </c>
      <c r="H93" s="75" t="s">
        <v>109</v>
      </c>
      <c r="I93" s="74" t="s">
        <v>76</v>
      </c>
      <c r="J93" s="75" t="s">
        <v>77</v>
      </c>
      <c r="K93" s="1" t="str">
        <f t="shared" si="13"/>
        <v>010101</v>
      </c>
      <c r="L93" s="3">
        <v>7</v>
      </c>
      <c r="M93" s="3"/>
      <c r="N93" s="3">
        <f t="shared" si="14"/>
        <v>7</v>
      </c>
      <c r="O93" s="3"/>
      <c r="P93" s="3">
        <f t="shared" si="15"/>
        <v>7</v>
      </c>
      <c r="Q93" s="3"/>
      <c r="R93" s="3">
        <f t="shared" si="16"/>
        <v>7</v>
      </c>
      <c r="S93" s="3"/>
      <c r="T93" s="3">
        <f t="shared" si="17"/>
        <v>7</v>
      </c>
      <c r="U93" s="3"/>
      <c r="V93" s="3">
        <f t="shared" si="18"/>
        <v>7</v>
      </c>
      <c r="W93" s="3"/>
      <c r="X93" s="3">
        <f t="shared" si="19"/>
        <v>7</v>
      </c>
      <c r="Y93" s="3"/>
      <c r="Z93" s="3">
        <f t="shared" si="20"/>
        <v>7</v>
      </c>
      <c r="AA93" s="3"/>
      <c r="AB93" s="3">
        <f t="shared" si="21"/>
        <v>7</v>
      </c>
      <c r="AC93" s="3"/>
      <c r="AD93" s="3">
        <f t="shared" si="22"/>
        <v>7</v>
      </c>
      <c r="AE93" s="3"/>
      <c r="AF93" s="3">
        <f t="shared" si="23"/>
        <v>7</v>
      </c>
      <c r="AG93" s="3"/>
      <c r="AH93" s="3">
        <f t="shared" si="24"/>
        <v>7</v>
      </c>
      <c r="AI93" s="3"/>
      <c r="AJ93" s="3">
        <f t="shared" si="25"/>
        <v>7</v>
      </c>
    </row>
    <row r="94" spans="1:36" x14ac:dyDescent="0.15">
      <c r="A94" s="74" t="s">
        <v>68</v>
      </c>
      <c r="B94" s="75" t="s">
        <v>69</v>
      </c>
      <c r="C94" s="77" t="s">
        <v>1251</v>
      </c>
      <c r="D94" s="75" t="s">
        <v>1252</v>
      </c>
      <c r="E94" s="77" t="s">
        <v>72</v>
      </c>
      <c r="F94" s="75" t="s">
        <v>73</v>
      </c>
      <c r="G94" s="77" t="s">
        <v>1253</v>
      </c>
      <c r="H94" s="75" t="s">
        <v>1254</v>
      </c>
      <c r="I94" s="74" t="s">
        <v>76</v>
      </c>
      <c r="J94" s="75" t="s">
        <v>77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4" t="s">
        <v>68</v>
      </c>
      <c r="B95" s="75" t="s">
        <v>69</v>
      </c>
      <c r="C95" s="77" t="s">
        <v>743</v>
      </c>
      <c r="D95" s="75" t="s">
        <v>744</v>
      </c>
      <c r="E95" s="77" t="s">
        <v>72</v>
      </c>
      <c r="F95" s="75" t="s">
        <v>73</v>
      </c>
      <c r="G95" s="77" t="s">
        <v>745</v>
      </c>
      <c r="H95" s="75" t="s">
        <v>746</v>
      </c>
      <c r="I95" s="74" t="s">
        <v>636</v>
      </c>
      <c r="J95" s="75" t="s">
        <v>637</v>
      </c>
      <c r="K95" s="1" t="str">
        <f t="shared" si="13"/>
        <v>010102</v>
      </c>
      <c r="L95" s="3">
        <v>3</v>
      </c>
      <c r="M95" s="3">
        <v>1</v>
      </c>
      <c r="N95" s="3">
        <f t="shared" si="14"/>
        <v>4</v>
      </c>
      <c r="O95" s="3"/>
      <c r="P95" s="3">
        <f t="shared" si="15"/>
        <v>4</v>
      </c>
      <c r="Q95" s="3"/>
      <c r="R95" s="3">
        <f t="shared" si="16"/>
        <v>4</v>
      </c>
      <c r="S95" s="3"/>
      <c r="T95" s="3">
        <f t="shared" si="17"/>
        <v>4</v>
      </c>
      <c r="U95" s="3"/>
      <c r="V95" s="3">
        <f t="shared" si="18"/>
        <v>4</v>
      </c>
      <c r="W95" s="3"/>
      <c r="X95" s="3">
        <f t="shared" si="19"/>
        <v>4</v>
      </c>
      <c r="Y95" s="3"/>
      <c r="Z95" s="3">
        <f t="shared" si="20"/>
        <v>4</v>
      </c>
      <c r="AA95" s="3"/>
      <c r="AB95" s="3">
        <f t="shared" si="21"/>
        <v>4</v>
      </c>
      <c r="AC95" s="3"/>
      <c r="AD95" s="3">
        <f t="shared" si="22"/>
        <v>4</v>
      </c>
      <c r="AE95" s="3"/>
      <c r="AF95" s="3">
        <f t="shared" si="23"/>
        <v>4</v>
      </c>
      <c r="AG95" s="3"/>
      <c r="AH95" s="3">
        <f t="shared" si="24"/>
        <v>4</v>
      </c>
      <c r="AI95" s="3"/>
      <c r="AJ95" s="3">
        <f t="shared" si="25"/>
        <v>4</v>
      </c>
    </row>
    <row r="96" spans="1:36" x14ac:dyDescent="0.15">
      <c r="A96" s="74" t="s">
        <v>68</v>
      </c>
      <c r="B96" s="75" t="s">
        <v>69</v>
      </c>
      <c r="C96" s="77" t="s">
        <v>130</v>
      </c>
      <c r="D96" s="75" t="s">
        <v>131</v>
      </c>
      <c r="E96" s="77" t="s">
        <v>72</v>
      </c>
      <c r="F96" s="75" t="s">
        <v>73</v>
      </c>
      <c r="G96" s="77" t="s">
        <v>132</v>
      </c>
      <c r="H96" s="75" t="s">
        <v>133</v>
      </c>
      <c r="I96" s="74" t="s">
        <v>76</v>
      </c>
      <c r="J96" s="75" t="s">
        <v>77</v>
      </c>
      <c r="K96" s="1" t="str">
        <f t="shared" si="13"/>
        <v>010101</v>
      </c>
      <c r="L96" s="3">
        <v>16</v>
      </c>
      <c r="M96" s="3"/>
      <c r="N96" s="3">
        <f t="shared" si="14"/>
        <v>16</v>
      </c>
      <c r="O96" s="3"/>
      <c r="P96" s="3">
        <f t="shared" si="15"/>
        <v>16</v>
      </c>
      <c r="Q96" s="3"/>
      <c r="R96" s="3">
        <f t="shared" si="16"/>
        <v>16</v>
      </c>
      <c r="S96" s="3"/>
      <c r="T96" s="3">
        <f t="shared" si="17"/>
        <v>16</v>
      </c>
      <c r="U96" s="3"/>
      <c r="V96" s="3">
        <f t="shared" si="18"/>
        <v>16</v>
      </c>
      <c r="W96" s="3"/>
      <c r="X96" s="3">
        <f t="shared" si="19"/>
        <v>16</v>
      </c>
      <c r="Y96" s="3"/>
      <c r="Z96" s="3">
        <f t="shared" si="20"/>
        <v>16</v>
      </c>
      <c r="AA96" s="3"/>
      <c r="AB96" s="3">
        <f t="shared" si="21"/>
        <v>16</v>
      </c>
      <c r="AC96" s="3"/>
      <c r="AD96" s="3">
        <f t="shared" si="22"/>
        <v>16</v>
      </c>
      <c r="AE96" s="3"/>
      <c r="AF96" s="3">
        <f t="shared" si="23"/>
        <v>16</v>
      </c>
      <c r="AG96" s="3"/>
      <c r="AH96" s="3">
        <f t="shared" si="24"/>
        <v>16</v>
      </c>
      <c r="AI96" s="3"/>
      <c r="AJ96" s="3">
        <f t="shared" si="25"/>
        <v>16</v>
      </c>
    </row>
    <row r="97" spans="1:36" x14ac:dyDescent="0.15">
      <c r="A97" s="74" t="s">
        <v>68</v>
      </c>
      <c r="B97" s="75" t="s">
        <v>69</v>
      </c>
      <c r="C97" s="77" t="s">
        <v>126</v>
      </c>
      <c r="D97" s="75" t="s">
        <v>127</v>
      </c>
      <c r="E97" s="77" t="s">
        <v>72</v>
      </c>
      <c r="F97" s="75" t="s">
        <v>73</v>
      </c>
      <c r="G97" s="77" t="s">
        <v>128</v>
      </c>
      <c r="H97" s="75" t="s">
        <v>129</v>
      </c>
      <c r="I97" s="74" t="s">
        <v>76</v>
      </c>
      <c r="J97" s="75" t="s">
        <v>77</v>
      </c>
      <c r="K97" s="1" t="str">
        <f t="shared" si="13"/>
        <v>010101</v>
      </c>
      <c r="L97" s="3">
        <v>17</v>
      </c>
      <c r="M97" s="3"/>
      <c r="N97" s="3">
        <f t="shared" si="14"/>
        <v>17</v>
      </c>
      <c r="O97" s="3">
        <v>1</v>
      </c>
      <c r="P97" s="3">
        <f t="shared" si="15"/>
        <v>18</v>
      </c>
      <c r="Q97" s="3"/>
      <c r="R97" s="3">
        <f t="shared" si="16"/>
        <v>18</v>
      </c>
      <c r="S97" s="3"/>
      <c r="T97" s="3">
        <f t="shared" si="17"/>
        <v>18</v>
      </c>
      <c r="U97" s="3"/>
      <c r="V97" s="3">
        <f t="shared" si="18"/>
        <v>18</v>
      </c>
      <c r="W97" s="3"/>
      <c r="X97" s="3">
        <f t="shared" si="19"/>
        <v>18</v>
      </c>
      <c r="Y97" s="3"/>
      <c r="Z97" s="3">
        <f t="shared" si="20"/>
        <v>18</v>
      </c>
      <c r="AA97" s="3"/>
      <c r="AB97" s="3">
        <f t="shared" si="21"/>
        <v>18</v>
      </c>
      <c r="AC97" s="3">
        <v>1</v>
      </c>
      <c r="AD97" s="3">
        <f t="shared" si="22"/>
        <v>19</v>
      </c>
      <c r="AE97" s="3"/>
      <c r="AF97" s="3">
        <f t="shared" si="23"/>
        <v>19</v>
      </c>
      <c r="AG97" s="3"/>
      <c r="AH97" s="3">
        <f t="shared" si="24"/>
        <v>19</v>
      </c>
      <c r="AI97" s="3"/>
      <c r="AJ97" s="3">
        <f t="shared" si="25"/>
        <v>19</v>
      </c>
    </row>
    <row r="98" spans="1:36" x14ac:dyDescent="0.15">
      <c r="A98" s="74" t="s">
        <v>68</v>
      </c>
      <c r="B98" s="75" t="s">
        <v>69</v>
      </c>
      <c r="C98" s="77" t="s">
        <v>118</v>
      </c>
      <c r="D98" s="75" t="s">
        <v>119</v>
      </c>
      <c r="E98" s="77" t="s">
        <v>72</v>
      </c>
      <c r="F98" s="75" t="s">
        <v>73</v>
      </c>
      <c r="G98" s="77" t="s">
        <v>120</v>
      </c>
      <c r="H98" s="75" t="s">
        <v>121</v>
      </c>
      <c r="I98" s="74" t="s">
        <v>76</v>
      </c>
      <c r="J98" s="75" t="s">
        <v>77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>
        <v>1</v>
      </c>
      <c r="AD98" s="3">
        <f t="shared" si="22"/>
        <v>2</v>
      </c>
      <c r="AE98" s="3"/>
      <c r="AF98" s="3">
        <f t="shared" si="23"/>
        <v>2</v>
      </c>
      <c r="AG98" s="3"/>
      <c r="AH98" s="3">
        <f t="shared" si="24"/>
        <v>2</v>
      </c>
      <c r="AI98" s="3"/>
      <c r="AJ98" s="3">
        <f t="shared" si="25"/>
        <v>2</v>
      </c>
    </row>
    <row r="99" spans="1:36" x14ac:dyDescent="0.15">
      <c r="A99" s="74" t="s">
        <v>68</v>
      </c>
      <c r="B99" s="75" t="s">
        <v>69</v>
      </c>
      <c r="C99" s="77" t="s">
        <v>582</v>
      </c>
      <c r="D99" s="75" t="s">
        <v>583</v>
      </c>
      <c r="E99" s="77" t="s">
        <v>584</v>
      </c>
      <c r="F99" s="75" t="s">
        <v>585</v>
      </c>
      <c r="G99" s="77" t="s">
        <v>586</v>
      </c>
      <c r="H99" s="75" t="s">
        <v>587</v>
      </c>
      <c r="I99" s="74" t="s">
        <v>76</v>
      </c>
      <c r="J99" s="75" t="s">
        <v>77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4" t="s">
        <v>68</v>
      </c>
      <c r="B100" s="75" t="s">
        <v>69</v>
      </c>
      <c r="C100" s="77" t="s">
        <v>166</v>
      </c>
      <c r="D100" s="75" t="s">
        <v>167</v>
      </c>
      <c r="E100" s="77" t="s">
        <v>72</v>
      </c>
      <c r="F100" s="75" t="s">
        <v>73</v>
      </c>
      <c r="G100" s="77" t="s">
        <v>168</v>
      </c>
      <c r="H100" s="75" t="s">
        <v>169</v>
      </c>
      <c r="I100" s="74" t="s">
        <v>76</v>
      </c>
      <c r="J100" s="75" t="s">
        <v>77</v>
      </c>
      <c r="K100" s="1" t="str">
        <f t="shared" si="13"/>
        <v>010101</v>
      </c>
      <c r="L100" s="3">
        <v>2</v>
      </c>
      <c r="M100" s="3"/>
      <c r="N100" s="3">
        <f t="shared" si="14"/>
        <v>2</v>
      </c>
      <c r="O100" s="3"/>
      <c r="P100" s="3">
        <f t="shared" si="15"/>
        <v>2</v>
      </c>
      <c r="Q100" s="3"/>
      <c r="R100" s="3">
        <f t="shared" si="16"/>
        <v>2</v>
      </c>
      <c r="S100" s="3"/>
      <c r="T100" s="3">
        <f t="shared" si="17"/>
        <v>2</v>
      </c>
      <c r="U100" s="3"/>
      <c r="V100" s="3">
        <f t="shared" si="18"/>
        <v>2</v>
      </c>
      <c r="W100" s="3"/>
      <c r="X100" s="3">
        <f t="shared" si="19"/>
        <v>2</v>
      </c>
      <c r="Y100" s="3"/>
      <c r="Z100" s="3">
        <f t="shared" si="20"/>
        <v>2</v>
      </c>
      <c r="AA100" s="3"/>
      <c r="AB100" s="3">
        <f t="shared" si="21"/>
        <v>2</v>
      </c>
      <c r="AC100" s="3"/>
      <c r="AD100" s="3">
        <f t="shared" si="22"/>
        <v>2</v>
      </c>
      <c r="AE100" s="3"/>
      <c r="AF100" s="3">
        <f t="shared" si="23"/>
        <v>2</v>
      </c>
      <c r="AG100" s="3"/>
      <c r="AH100" s="3">
        <f t="shared" si="24"/>
        <v>2</v>
      </c>
      <c r="AI100" s="3"/>
      <c r="AJ100" s="3">
        <f t="shared" si="25"/>
        <v>2</v>
      </c>
    </row>
    <row r="101" spans="1:36" x14ac:dyDescent="0.15">
      <c r="A101" s="74" t="s">
        <v>68</v>
      </c>
      <c r="B101" s="75" t="s">
        <v>69</v>
      </c>
      <c r="C101" s="77" t="s">
        <v>381</v>
      </c>
      <c r="D101" s="75" t="s">
        <v>382</v>
      </c>
      <c r="E101" s="77" t="s">
        <v>357</v>
      </c>
      <c r="F101" s="75" t="s">
        <v>358</v>
      </c>
      <c r="G101" s="77" t="s">
        <v>383</v>
      </c>
      <c r="H101" s="75" t="s">
        <v>384</v>
      </c>
      <c r="I101" s="74" t="s">
        <v>76</v>
      </c>
      <c r="J101" s="75" t="s">
        <v>77</v>
      </c>
      <c r="K101" s="1" t="str">
        <f t="shared" si="13"/>
        <v>010101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74" t="s">
        <v>68</v>
      </c>
      <c r="B102" s="75" t="s">
        <v>69</v>
      </c>
      <c r="C102" s="77" t="s">
        <v>451</v>
      </c>
      <c r="D102" s="75" t="s">
        <v>452</v>
      </c>
      <c r="E102" s="77" t="s">
        <v>443</v>
      </c>
      <c r="F102" s="75" t="s">
        <v>444</v>
      </c>
      <c r="G102" s="77" t="s">
        <v>453</v>
      </c>
      <c r="H102" s="75" t="s">
        <v>454</v>
      </c>
      <c r="I102" s="74" t="s">
        <v>76</v>
      </c>
      <c r="J102" s="75" t="s">
        <v>77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4" t="s">
        <v>68</v>
      </c>
      <c r="B103" s="75" t="s">
        <v>69</v>
      </c>
      <c r="C103" s="77" t="s">
        <v>455</v>
      </c>
      <c r="D103" s="75" t="s">
        <v>456</v>
      </c>
      <c r="E103" s="77" t="s">
        <v>443</v>
      </c>
      <c r="F103" s="75" t="s">
        <v>444</v>
      </c>
      <c r="G103" s="77" t="s">
        <v>457</v>
      </c>
      <c r="H103" s="75" t="s">
        <v>458</v>
      </c>
      <c r="I103" s="74" t="s">
        <v>76</v>
      </c>
      <c r="J103" s="75" t="s">
        <v>77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4" t="s">
        <v>68</v>
      </c>
      <c r="B104" s="75" t="s">
        <v>69</v>
      </c>
      <c r="C104" s="77" t="s">
        <v>459</v>
      </c>
      <c r="D104" s="75" t="s">
        <v>460</v>
      </c>
      <c r="E104" s="77" t="s">
        <v>443</v>
      </c>
      <c r="F104" s="75" t="s">
        <v>444</v>
      </c>
      <c r="G104" s="77" t="s">
        <v>461</v>
      </c>
      <c r="H104" s="75" t="s">
        <v>462</v>
      </c>
      <c r="I104" s="74" t="s">
        <v>76</v>
      </c>
      <c r="J104" s="75" t="s">
        <v>77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>
        <v>-1</v>
      </c>
      <c r="X104" s="3">
        <f t="shared" si="19"/>
        <v>0</v>
      </c>
      <c r="Y104" s="3"/>
      <c r="Z104" s="3">
        <f t="shared" si="20"/>
        <v>0</v>
      </c>
      <c r="AA104" s="3"/>
      <c r="AB104" s="3">
        <f t="shared" si="21"/>
        <v>0</v>
      </c>
      <c r="AC104" s="3"/>
      <c r="AD104" s="3">
        <f t="shared" si="22"/>
        <v>0</v>
      </c>
      <c r="AE104" s="3"/>
      <c r="AF104" s="3">
        <f t="shared" si="23"/>
        <v>0</v>
      </c>
      <c r="AG104" s="3"/>
      <c r="AH104" s="3">
        <f t="shared" si="24"/>
        <v>0</v>
      </c>
      <c r="AI104" s="3"/>
      <c r="AJ104" s="3">
        <f t="shared" si="25"/>
        <v>0</v>
      </c>
    </row>
    <row r="105" spans="1:36" x14ac:dyDescent="0.15">
      <c r="A105" s="74" t="s">
        <v>68</v>
      </c>
      <c r="B105" s="75" t="s">
        <v>69</v>
      </c>
      <c r="C105" s="77" t="s">
        <v>467</v>
      </c>
      <c r="D105" s="75" t="s">
        <v>468</v>
      </c>
      <c r="E105" s="77" t="s">
        <v>443</v>
      </c>
      <c r="F105" s="75" t="s">
        <v>444</v>
      </c>
      <c r="G105" s="77" t="s">
        <v>469</v>
      </c>
      <c r="H105" s="75" t="s">
        <v>470</v>
      </c>
      <c r="I105" s="74" t="s">
        <v>76</v>
      </c>
      <c r="J105" s="75" t="s">
        <v>77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4" t="s">
        <v>68</v>
      </c>
      <c r="B106" s="75" t="s">
        <v>69</v>
      </c>
      <c r="C106" s="77" t="s">
        <v>486</v>
      </c>
      <c r="D106" s="75" t="s">
        <v>487</v>
      </c>
      <c r="E106" s="77" t="s">
        <v>443</v>
      </c>
      <c r="F106" s="75" t="s">
        <v>444</v>
      </c>
      <c r="G106" s="77" t="s">
        <v>488</v>
      </c>
      <c r="H106" s="75" t="s">
        <v>489</v>
      </c>
      <c r="I106" s="74" t="s">
        <v>76</v>
      </c>
      <c r="J106" s="75" t="s">
        <v>77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4" t="s">
        <v>68</v>
      </c>
      <c r="B107" s="75" t="s">
        <v>69</v>
      </c>
      <c r="C107" s="77" t="s">
        <v>94</v>
      </c>
      <c r="D107" s="75" t="s">
        <v>95</v>
      </c>
      <c r="E107" s="77" t="s">
        <v>72</v>
      </c>
      <c r="F107" s="75" t="s">
        <v>73</v>
      </c>
      <c r="G107" s="77" t="s">
        <v>96</v>
      </c>
      <c r="H107" s="75" t="s">
        <v>97</v>
      </c>
      <c r="I107" s="74" t="s">
        <v>76</v>
      </c>
      <c r="J107" s="75" t="s">
        <v>77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4" t="s">
        <v>68</v>
      </c>
      <c r="B108" s="75" t="s">
        <v>69</v>
      </c>
      <c r="C108" s="77" t="s">
        <v>98</v>
      </c>
      <c r="D108" s="75" t="s">
        <v>99</v>
      </c>
      <c r="E108" s="77" t="s">
        <v>72</v>
      </c>
      <c r="F108" s="75" t="s">
        <v>73</v>
      </c>
      <c r="G108" s="77" t="s">
        <v>100</v>
      </c>
      <c r="H108" s="75" t="s">
        <v>101</v>
      </c>
      <c r="I108" s="74" t="s">
        <v>76</v>
      </c>
      <c r="J108" s="75" t="s">
        <v>77</v>
      </c>
      <c r="K108" s="1" t="str">
        <f t="shared" si="13"/>
        <v>010101</v>
      </c>
      <c r="L108" s="3">
        <v>0</v>
      </c>
      <c r="M108" s="3"/>
      <c r="N108" s="3">
        <f t="shared" si="14"/>
        <v>0</v>
      </c>
      <c r="O108" s="3"/>
      <c r="P108" s="3">
        <f t="shared" si="15"/>
        <v>0</v>
      </c>
      <c r="Q108" s="3"/>
      <c r="R108" s="3">
        <f t="shared" si="16"/>
        <v>0</v>
      </c>
      <c r="S108" s="3"/>
      <c r="T108" s="3">
        <f t="shared" si="17"/>
        <v>0</v>
      </c>
      <c r="U108" s="3"/>
      <c r="V108" s="3">
        <f t="shared" si="18"/>
        <v>0</v>
      </c>
      <c r="W108" s="3"/>
      <c r="X108" s="3">
        <f t="shared" si="19"/>
        <v>0</v>
      </c>
      <c r="Y108" s="3"/>
      <c r="Z108" s="3">
        <f t="shared" si="20"/>
        <v>0</v>
      </c>
      <c r="AA108" s="3"/>
      <c r="AB108" s="3">
        <f t="shared" si="21"/>
        <v>0</v>
      </c>
      <c r="AC108" s="3"/>
      <c r="AD108" s="3">
        <f t="shared" si="22"/>
        <v>0</v>
      </c>
      <c r="AE108" s="3"/>
      <c r="AF108" s="3">
        <f t="shared" si="23"/>
        <v>0</v>
      </c>
      <c r="AG108" s="3"/>
      <c r="AH108" s="3">
        <f t="shared" si="24"/>
        <v>0</v>
      </c>
      <c r="AI108" s="3"/>
      <c r="AJ108" s="3">
        <f t="shared" si="25"/>
        <v>0</v>
      </c>
    </row>
    <row r="109" spans="1:36" x14ac:dyDescent="0.15">
      <c r="A109" s="74" t="s">
        <v>68</v>
      </c>
      <c r="B109" s="75" t="s">
        <v>69</v>
      </c>
      <c r="C109" s="77" t="s">
        <v>102</v>
      </c>
      <c r="D109" s="75" t="s">
        <v>103</v>
      </c>
      <c r="E109" s="77" t="s">
        <v>72</v>
      </c>
      <c r="F109" s="75" t="s">
        <v>73</v>
      </c>
      <c r="G109" s="77" t="s">
        <v>104</v>
      </c>
      <c r="H109" s="75" t="s">
        <v>105</v>
      </c>
      <c r="I109" s="74" t="s">
        <v>76</v>
      </c>
      <c r="J109" s="75" t="s">
        <v>77</v>
      </c>
      <c r="K109" s="1" t="str">
        <f t="shared" si="13"/>
        <v>010101</v>
      </c>
      <c r="L109" s="3">
        <v>0</v>
      </c>
      <c r="M109" s="3"/>
      <c r="N109" s="3">
        <f t="shared" si="14"/>
        <v>0</v>
      </c>
      <c r="O109" s="3"/>
      <c r="P109" s="3">
        <f t="shared" si="15"/>
        <v>0</v>
      </c>
      <c r="Q109" s="3"/>
      <c r="R109" s="3">
        <f t="shared" si="16"/>
        <v>0</v>
      </c>
      <c r="S109" s="3"/>
      <c r="T109" s="3">
        <f t="shared" si="17"/>
        <v>0</v>
      </c>
      <c r="U109" s="3"/>
      <c r="V109" s="3">
        <f t="shared" si="18"/>
        <v>0</v>
      </c>
      <c r="W109" s="3"/>
      <c r="X109" s="3">
        <f t="shared" si="19"/>
        <v>0</v>
      </c>
      <c r="Y109" s="3"/>
      <c r="Z109" s="3">
        <f t="shared" si="20"/>
        <v>0</v>
      </c>
      <c r="AA109" s="3"/>
      <c r="AB109" s="3">
        <f t="shared" si="21"/>
        <v>0</v>
      </c>
      <c r="AC109" s="3"/>
      <c r="AD109" s="3">
        <f t="shared" si="22"/>
        <v>0</v>
      </c>
      <c r="AE109" s="3"/>
      <c r="AF109" s="3">
        <f t="shared" si="23"/>
        <v>0</v>
      </c>
      <c r="AG109" s="3"/>
      <c r="AH109" s="3">
        <f t="shared" si="24"/>
        <v>0</v>
      </c>
      <c r="AI109" s="3"/>
      <c r="AJ109" s="3">
        <f t="shared" si="25"/>
        <v>0</v>
      </c>
    </row>
    <row r="110" spans="1:36" x14ac:dyDescent="0.15">
      <c r="A110" s="74" t="s">
        <v>68</v>
      </c>
      <c r="B110" s="75" t="s">
        <v>69</v>
      </c>
      <c r="C110" s="77" t="s">
        <v>82</v>
      </c>
      <c r="D110" s="75" t="s">
        <v>83</v>
      </c>
      <c r="E110" s="77" t="s">
        <v>72</v>
      </c>
      <c r="F110" s="75" t="s">
        <v>73</v>
      </c>
      <c r="G110" s="77" t="s">
        <v>84</v>
      </c>
      <c r="H110" s="75" t="s">
        <v>85</v>
      </c>
      <c r="I110" s="74" t="s">
        <v>76</v>
      </c>
      <c r="J110" s="75" t="s">
        <v>77</v>
      </c>
      <c r="K110" s="1" t="str">
        <f t="shared" si="13"/>
        <v>010101</v>
      </c>
      <c r="L110" s="3">
        <v>2</v>
      </c>
      <c r="M110" s="3"/>
      <c r="N110" s="3">
        <f t="shared" si="14"/>
        <v>2</v>
      </c>
      <c r="O110" s="3"/>
      <c r="P110" s="3">
        <f t="shared" si="15"/>
        <v>2</v>
      </c>
      <c r="Q110" s="3"/>
      <c r="R110" s="3">
        <f t="shared" si="16"/>
        <v>2</v>
      </c>
      <c r="S110" s="3"/>
      <c r="T110" s="3">
        <f t="shared" si="17"/>
        <v>2</v>
      </c>
      <c r="U110" s="3"/>
      <c r="V110" s="3">
        <f t="shared" si="18"/>
        <v>2</v>
      </c>
      <c r="W110" s="3"/>
      <c r="X110" s="3">
        <f t="shared" si="19"/>
        <v>2</v>
      </c>
      <c r="Y110" s="3"/>
      <c r="Z110" s="3">
        <f t="shared" si="20"/>
        <v>2</v>
      </c>
      <c r="AA110" s="3"/>
      <c r="AB110" s="3">
        <f t="shared" si="21"/>
        <v>2</v>
      </c>
      <c r="AC110" s="3"/>
      <c r="AD110" s="3">
        <f t="shared" si="22"/>
        <v>2</v>
      </c>
      <c r="AE110" s="3"/>
      <c r="AF110" s="3">
        <f t="shared" si="23"/>
        <v>2</v>
      </c>
      <c r="AG110" s="3"/>
      <c r="AH110" s="3">
        <f t="shared" si="24"/>
        <v>2</v>
      </c>
      <c r="AI110" s="3"/>
      <c r="AJ110" s="3">
        <f t="shared" si="25"/>
        <v>2</v>
      </c>
    </row>
    <row r="111" spans="1:36" x14ac:dyDescent="0.15">
      <c r="A111" s="74" t="s">
        <v>68</v>
      </c>
      <c r="B111" s="75" t="s">
        <v>69</v>
      </c>
      <c r="C111" s="77" t="s">
        <v>114</v>
      </c>
      <c r="D111" s="75" t="s">
        <v>115</v>
      </c>
      <c r="E111" s="77" t="s">
        <v>72</v>
      </c>
      <c r="F111" s="75" t="s">
        <v>73</v>
      </c>
      <c r="G111" s="77" t="s">
        <v>116</v>
      </c>
      <c r="H111" s="75" t="s">
        <v>117</v>
      </c>
      <c r="I111" s="74" t="s">
        <v>76</v>
      </c>
      <c r="J111" s="75" t="s">
        <v>77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4" t="s">
        <v>68</v>
      </c>
      <c r="B112" s="75" t="s">
        <v>69</v>
      </c>
      <c r="C112" s="77" t="s">
        <v>134</v>
      </c>
      <c r="D112" s="75" t="s">
        <v>135</v>
      </c>
      <c r="E112" s="77" t="s">
        <v>72</v>
      </c>
      <c r="F112" s="75" t="s">
        <v>73</v>
      </c>
      <c r="G112" s="77" t="s">
        <v>136</v>
      </c>
      <c r="H112" s="75" t="s">
        <v>137</v>
      </c>
      <c r="I112" s="74" t="s">
        <v>76</v>
      </c>
      <c r="J112" s="75" t="s">
        <v>77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4" t="s">
        <v>68</v>
      </c>
      <c r="B113" s="75" t="s">
        <v>69</v>
      </c>
      <c r="C113" s="77" t="s">
        <v>138</v>
      </c>
      <c r="D113" s="75" t="s">
        <v>139</v>
      </c>
      <c r="E113" s="77" t="s">
        <v>72</v>
      </c>
      <c r="F113" s="75" t="s">
        <v>73</v>
      </c>
      <c r="G113" s="77" t="s">
        <v>140</v>
      </c>
      <c r="H113" s="75" t="s">
        <v>141</v>
      </c>
      <c r="I113" s="74" t="s">
        <v>76</v>
      </c>
      <c r="J113" s="75" t="s">
        <v>77</v>
      </c>
      <c r="K113" s="1" t="str">
        <f t="shared" si="13"/>
        <v>010101</v>
      </c>
      <c r="L113" s="3">
        <v>3</v>
      </c>
      <c r="M113" s="3"/>
      <c r="N113" s="3">
        <f t="shared" si="14"/>
        <v>3</v>
      </c>
      <c r="O113" s="3"/>
      <c r="P113" s="3">
        <f t="shared" si="15"/>
        <v>3</v>
      </c>
      <c r="Q113" s="3"/>
      <c r="R113" s="3">
        <f t="shared" si="16"/>
        <v>3</v>
      </c>
      <c r="S113" s="3"/>
      <c r="T113" s="3">
        <f t="shared" si="17"/>
        <v>3</v>
      </c>
      <c r="U113" s="3"/>
      <c r="V113" s="3">
        <f t="shared" si="18"/>
        <v>3</v>
      </c>
      <c r="W113" s="3"/>
      <c r="X113" s="3">
        <f t="shared" si="19"/>
        <v>3</v>
      </c>
      <c r="Y113" s="3"/>
      <c r="Z113" s="3">
        <f t="shared" si="20"/>
        <v>3</v>
      </c>
      <c r="AA113" s="3"/>
      <c r="AB113" s="3">
        <f t="shared" si="21"/>
        <v>3</v>
      </c>
      <c r="AC113" s="3"/>
      <c r="AD113" s="3">
        <f t="shared" si="22"/>
        <v>3</v>
      </c>
      <c r="AE113" s="3"/>
      <c r="AF113" s="3">
        <f t="shared" si="23"/>
        <v>3</v>
      </c>
      <c r="AG113" s="3"/>
      <c r="AH113" s="3">
        <f t="shared" si="24"/>
        <v>3</v>
      </c>
      <c r="AI113" s="3"/>
      <c r="AJ113" s="3">
        <f t="shared" si="25"/>
        <v>3</v>
      </c>
    </row>
    <row r="114" spans="1:36" x14ac:dyDescent="0.15">
      <c r="A114" s="74" t="s">
        <v>68</v>
      </c>
      <c r="B114" s="75" t="s">
        <v>69</v>
      </c>
      <c r="C114" s="77" t="s">
        <v>122</v>
      </c>
      <c r="D114" s="75" t="s">
        <v>123</v>
      </c>
      <c r="E114" s="77" t="s">
        <v>72</v>
      </c>
      <c r="F114" s="75" t="s">
        <v>73</v>
      </c>
      <c r="G114" s="77" t="s">
        <v>124</v>
      </c>
      <c r="H114" s="75" t="s">
        <v>125</v>
      </c>
      <c r="I114" s="74" t="s">
        <v>76</v>
      </c>
      <c r="J114" s="75" t="s">
        <v>77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4" t="s">
        <v>68</v>
      </c>
      <c r="B115" s="75" t="s">
        <v>69</v>
      </c>
      <c r="C115" s="77" t="s">
        <v>150</v>
      </c>
      <c r="D115" s="75" t="s">
        <v>151</v>
      </c>
      <c r="E115" s="77" t="s">
        <v>72</v>
      </c>
      <c r="F115" s="75" t="s">
        <v>73</v>
      </c>
      <c r="G115" s="77" t="s">
        <v>152</v>
      </c>
      <c r="H115" s="75" t="s">
        <v>153</v>
      </c>
      <c r="I115" s="74" t="s">
        <v>76</v>
      </c>
      <c r="J115" s="75" t="s">
        <v>77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4" t="s">
        <v>68</v>
      </c>
      <c r="B116" s="75" t="s">
        <v>69</v>
      </c>
      <c r="C116" s="77" t="s">
        <v>146</v>
      </c>
      <c r="D116" s="75" t="s">
        <v>147</v>
      </c>
      <c r="E116" s="77" t="s">
        <v>72</v>
      </c>
      <c r="F116" s="75" t="s">
        <v>73</v>
      </c>
      <c r="G116" s="77" t="s">
        <v>148</v>
      </c>
      <c r="H116" s="75" t="s">
        <v>149</v>
      </c>
      <c r="I116" s="74" t="s">
        <v>76</v>
      </c>
      <c r="J116" s="75" t="s">
        <v>77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4" t="s">
        <v>68</v>
      </c>
      <c r="B117" s="75" t="s">
        <v>69</v>
      </c>
      <c r="C117" s="77" t="s">
        <v>142</v>
      </c>
      <c r="D117" s="75" t="s">
        <v>143</v>
      </c>
      <c r="E117" s="77" t="s">
        <v>72</v>
      </c>
      <c r="F117" s="75" t="s">
        <v>73</v>
      </c>
      <c r="G117" s="77" t="s">
        <v>144</v>
      </c>
      <c r="H117" s="75" t="s">
        <v>145</v>
      </c>
      <c r="I117" s="74" t="s">
        <v>76</v>
      </c>
      <c r="J117" s="75" t="s">
        <v>77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4" t="s">
        <v>68</v>
      </c>
      <c r="B118" s="75" t="s">
        <v>69</v>
      </c>
      <c r="C118" s="77" t="s">
        <v>158</v>
      </c>
      <c r="D118" s="75" t="s">
        <v>159</v>
      </c>
      <c r="E118" s="77" t="s">
        <v>72</v>
      </c>
      <c r="F118" s="75" t="s">
        <v>73</v>
      </c>
      <c r="G118" s="77" t="s">
        <v>160</v>
      </c>
      <c r="H118" s="75" t="s">
        <v>161</v>
      </c>
      <c r="I118" s="74" t="s">
        <v>76</v>
      </c>
      <c r="J118" s="75" t="s">
        <v>77</v>
      </c>
      <c r="K118" s="1" t="str">
        <f t="shared" si="13"/>
        <v>010101</v>
      </c>
      <c r="L118" s="3">
        <v>2</v>
      </c>
      <c r="M118" s="3"/>
      <c r="N118" s="3">
        <f t="shared" si="14"/>
        <v>2</v>
      </c>
      <c r="O118" s="3"/>
      <c r="P118" s="3">
        <f t="shared" si="15"/>
        <v>2</v>
      </c>
      <c r="Q118" s="3"/>
      <c r="R118" s="3">
        <f t="shared" si="16"/>
        <v>2</v>
      </c>
      <c r="S118" s="3"/>
      <c r="T118" s="3">
        <f t="shared" si="17"/>
        <v>2</v>
      </c>
      <c r="U118" s="3"/>
      <c r="V118" s="3">
        <f t="shared" si="18"/>
        <v>2</v>
      </c>
      <c r="W118" s="3"/>
      <c r="X118" s="3">
        <f t="shared" si="19"/>
        <v>2</v>
      </c>
      <c r="Y118" s="3"/>
      <c r="Z118" s="3">
        <f t="shared" si="20"/>
        <v>2</v>
      </c>
      <c r="AA118" s="3"/>
      <c r="AB118" s="3">
        <f t="shared" si="21"/>
        <v>2</v>
      </c>
      <c r="AC118" s="3"/>
      <c r="AD118" s="3">
        <f t="shared" si="22"/>
        <v>2</v>
      </c>
      <c r="AE118" s="3"/>
      <c r="AF118" s="3">
        <f t="shared" si="23"/>
        <v>2</v>
      </c>
      <c r="AG118" s="3"/>
      <c r="AH118" s="3">
        <f t="shared" si="24"/>
        <v>2</v>
      </c>
      <c r="AI118" s="3"/>
      <c r="AJ118" s="3">
        <f t="shared" si="25"/>
        <v>2</v>
      </c>
    </row>
    <row r="119" spans="1:36" x14ac:dyDescent="0.15">
      <c r="A119" s="74" t="s">
        <v>68</v>
      </c>
      <c r="B119" s="75" t="s">
        <v>69</v>
      </c>
      <c r="C119" s="77" t="s">
        <v>154</v>
      </c>
      <c r="D119" s="75" t="s">
        <v>155</v>
      </c>
      <c r="E119" s="77" t="s">
        <v>72</v>
      </c>
      <c r="F119" s="75" t="s">
        <v>73</v>
      </c>
      <c r="G119" s="77" t="s">
        <v>156</v>
      </c>
      <c r="H119" s="75" t="s">
        <v>157</v>
      </c>
      <c r="I119" s="74" t="s">
        <v>76</v>
      </c>
      <c r="J119" s="75" t="s">
        <v>77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4" t="s">
        <v>68</v>
      </c>
      <c r="B120" s="75" t="s">
        <v>69</v>
      </c>
      <c r="C120" s="77" t="s">
        <v>346</v>
      </c>
      <c r="D120" s="75" t="s">
        <v>347</v>
      </c>
      <c r="E120" s="77" t="s">
        <v>72</v>
      </c>
      <c r="F120" s="75" t="s">
        <v>73</v>
      </c>
      <c r="G120" s="77" t="s">
        <v>348</v>
      </c>
      <c r="H120" s="75" t="s">
        <v>349</v>
      </c>
      <c r="I120" s="74" t="s">
        <v>76</v>
      </c>
      <c r="J120" s="75" t="s">
        <v>77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4" t="s">
        <v>68</v>
      </c>
      <c r="B121" s="75" t="s">
        <v>69</v>
      </c>
      <c r="C121" s="77" t="s">
        <v>178</v>
      </c>
      <c r="D121" s="75" t="s">
        <v>179</v>
      </c>
      <c r="E121" s="77" t="s">
        <v>72</v>
      </c>
      <c r="F121" s="75" t="s">
        <v>73</v>
      </c>
      <c r="G121" s="77" t="s">
        <v>180</v>
      </c>
      <c r="H121" s="75" t="s">
        <v>181</v>
      </c>
      <c r="I121" s="74" t="s">
        <v>76</v>
      </c>
      <c r="J121" s="75" t="s">
        <v>77</v>
      </c>
      <c r="K121" s="1" t="str">
        <f t="shared" si="13"/>
        <v>010101</v>
      </c>
      <c r="L121" s="3">
        <v>0</v>
      </c>
      <c r="M121" s="3"/>
      <c r="N121" s="3">
        <f t="shared" si="14"/>
        <v>0</v>
      </c>
      <c r="O121" s="3"/>
      <c r="P121" s="3">
        <f t="shared" si="15"/>
        <v>0</v>
      </c>
      <c r="Q121" s="3"/>
      <c r="R121" s="3">
        <f t="shared" si="16"/>
        <v>0</v>
      </c>
      <c r="S121" s="3"/>
      <c r="T121" s="3">
        <f t="shared" si="17"/>
        <v>0</v>
      </c>
      <c r="U121" s="3"/>
      <c r="V121" s="3">
        <f t="shared" si="18"/>
        <v>0</v>
      </c>
      <c r="W121" s="3"/>
      <c r="X121" s="3">
        <f t="shared" si="19"/>
        <v>0</v>
      </c>
      <c r="Y121" s="3"/>
      <c r="Z121" s="3">
        <f t="shared" si="20"/>
        <v>0</v>
      </c>
      <c r="AA121" s="3"/>
      <c r="AB121" s="3">
        <f t="shared" si="21"/>
        <v>0</v>
      </c>
      <c r="AC121" s="3"/>
      <c r="AD121" s="3">
        <f t="shared" si="22"/>
        <v>0</v>
      </c>
      <c r="AE121" s="3"/>
      <c r="AF121" s="3">
        <f t="shared" si="23"/>
        <v>0</v>
      </c>
      <c r="AG121" s="3"/>
      <c r="AH121" s="3">
        <f t="shared" si="24"/>
        <v>0</v>
      </c>
      <c r="AI121" s="3"/>
      <c r="AJ121" s="3">
        <f t="shared" si="25"/>
        <v>0</v>
      </c>
    </row>
    <row r="122" spans="1:36" x14ac:dyDescent="0.15">
      <c r="A122" s="74" t="s">
        <v>68</v>
      </c>
      <c r="B122" s="75" t="s">
        <v>69</v>
      </c>
      <c r="C122" s="77" t="s">
        <v>186</v>
      </c>
      <c r="D122" s="75" t="s">
        <v>187</v>
      </c>
      <c r="E122" s="77" t="s">
        <v>72</v>
      </c>
      <c r="F122" s="75" t="s">
        <v>73</v>
      </c>
      <c r="G122" s="77" t="s">
        <v>188</v>
      </c>
      <c r="H122" s="75" t="s">
        <v>189</v>
      </c>
      <c r="I122" s="74" t="s">
        <v>76</v>
      </c>
      <c r="J122" s="75" t="s">
        <v>77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4" t="s">
        <v>68</v>
      </c>
      <c r="B123" s="75" t="s">
        <v>69</v>
      </c>
      <c r="C123" s="77" t="s">
        <v>182</v>
      </c>
      <c r="D123" s="75" t="s">
        <v>183</v>
      </c>
      <c r="E123" s="77" t="s">
        <v>72</v>
      </c>
      <c r="F123" s="75" t="s">
        <v>73</v>
      </c>
      <c r="G123" s="77" t="s">
        <v>184</v>
      </c>
      <c r="H123" s="75" t="s">
        <v>185</v>
      </c>
      <c r="I123" s="74" t="s">
        <v>76</v>
      </c>
      <c r="J123" s="75" t="s">
        <v>77</v>
      </c>
      <c r="K123" s="1" t="str">
        <f t="shared" si="13"/>
        <v>010101</v>
      </c>
      <c r="L123" s="3">
        <v>0</v>
      </c>
      <c r="M123" s="3"/>
      <c r="N123" s="3">
        <f t="shared" si="14"/>
        <v>0</v>
      </c>
      <c r="O123" s="3"/>
      <c r="P123" s="3">
        <f t="shared" si="15"/>
        <v>0</v>
      </c>
      <c r="Q123" s="3"/>
      <c r="R123" s="3">
        <f t="shared" si="16"/>
        <v>0</v>
      </c>
      <c r="S123" s="3"/>
      <c r="T123" s="3">
        <f t="shared" si="17"/>
        <v>0</v>
      </c>
      <c r="U123" s="3"/>
      <c r="V123" s="3">
        <f t="shared" si="18"/>
        <v>0</v>
      </c>
      <c r="W123" s="3"/>
      <c r="X123" s="3">
        <f t="shared" si="19"/>
        <v>0</v>
      </c>
      <c r="Y123" s="3"/>
      <c r="Z123" s="3">
        <f t="shared" si="20"/>
        <v>0</v>
      </c>
      <c r="AA123" s="3"/>
      <c r="AB123" s="3">
        <f t="shared" si="21"/>
        <v>0</v>
      </c>
      <c r="AC123" s="3"/>
      <c r="AD123" s="3">
        <f t="shared" si="22"/>
        <v>0</v>
      </c>
      <c r="AE123" s="3"/>
      <c r="AF123" s="3">
        <f t="shared" si="23"/>
        <v>0</v>
      </c>
      <c r="AG123" s="3"/>
      <c r="AH123" s="3">
        <f t="shared" si="24"/>
        <v>0</v>
      </c>
      <c r="AI123" s="3"/>
      <c r="AJ123" s="3">
        <f t="shared" si="25"/>
        <v>0</v>
      </c>
    </row>
    <row r="124" spans="1:36" x14ac:dyDescent="0.15">
      <c r="A124" s="74" t="s">
        <v>68</v>
      </c>
      <c r="B124" s="75" t="s">
        <v>69</v>
      </c>
      <c r="C124" s="77" t="s">
        <v>190</v>
      </c>
      <c r="D124" s="75" t="s">
        <v>191</v>
      </c>
      <c r="E124" s="77" t="s">
        <v>72</v>
      </c>
      <c r="F124" s="75" t="s">
        <v>73</v>
      </c>
      <c r="G124" s="77" t="s">
        <v>192</v>
      </c>
      <c r="H124" s="75" t="s">
        <v>193</v>
      </c>
      <c r="I124" s="74" t="s">
        <v>76</v>
      </c>
      <c r="J124" s="75" t="s">
        <v>77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4" t="s">
        <v>68</v>
      </c>
      <c r="B125" s="75" t="s">
        <v>69</v>
      </c>
      <c r="C125" s="77" t="s">
        <v>194</v>
      </c>
      <c r="D125" s="75" t="s">
        <v>195</v>
      </c>
      <c r="E125" s="77" t="s">
        <v>72</v>
      </c>
      <c r="F125" s="75" t="s">
        <v>73</v>
      </c>
      <c r="G125" s="77" t="s">
        <v>196</v>
      </c>
      <c r="H125" s="75" t="s">
        <v>197</v>
      </c>
      <c r="I125" s="74" t="s">
        <v>76</v>
      </c>
      <c r="J125" s="75" t="s">
        <v>77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4" t="s">
        <v>68</v>
      </c>
      <c r="B126" s="75" t="s">
        <v>69</v>
      </c>
      <c r="C126" s="77" t="s">
        <v>202</v>
      </c>
      <c r="D126" s="75" t="s">
        <v>203</v>
      </c>
      <c r="E126" s="77" t="s">
        <v>72</v>
      </c>
      <c r="F126" s="75" t="s">
        <v>73</v>
      </c>
      <c r="G126" s="77" t="s">
        <v>204</v>
      </c>
      <c r="H126" s="75" t="s">
        <v>205</v>
      </c>
      <c r="I126" s="74" t="s">
        <v>76</v>
      </c>
      <c r="J126" s="75" t="s">
        <v>77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4" t="s">
        <v>68</v>
      </c>
      <c r="B127" s="75" t="s">
        <v>69</v>
      </c>
      <c r="C127" s="77" t="s">
        <v>206</v>
      </c>
      <c r="D127" s="75" t="s">
        <v>207</v>
      </c>
      <c r="E127" s="77" t="s">
        <v>72</v>
      </c>
      <c r="F127" s="75" t="s">
        <v>73</v>
      </c>
      <c r="G127" s="77" t="s">
        <v>208</v>
      </c>
      <c r="H127" s="75" t="s">
        <v>209</v>
      </c>
      <c r="I127" s="74" t="s">
        <v>76</v>
      </c>
      <c r="J127" s="75" t="s">
        <v>77</v>
      </c>
      <c r="K127" s="1" t="str">
        <f t="shared" si="13"/>
        <v>010101</v>
      </c>
      <c r="L127" s="3">
        <v>3</v>
      </c>
      <c r="M127" s="3"/>
      <c r="N127" s="3">
        <f t="shared" si="14"/>
        <v>3</v>
      </c>
      <c r="O127" s="3"/>
      <c r="P127" s="3">
        <f t="shared" si="15"/>
        <v>3</v>
      </c>
      <c r="Q127" s="3"/>
      <c r="R127" s="3">
        <f t="shared" si="16"/>
        <v>3</v>
      </c>
      <c r="S127" s="3"/>
      <c r="T127" s="3">
        <f t="shared" si="17"/>
        <v>3</v>
      </c>
      <c r="U127" s="3"/>
      <c r="V127" s="3">
        <f t="shared" si="18"/>
        <v>3</v>
      </c>
      <c r="W127" s="3"/>
      <c r="X127" s="3">
        <f t="shared" si="19"/>
        <v>3</v>
      </c>
      <c r="Y127" s="3"/>
      <c r="Z127" s="3">
        <f t="shared" si="20"/>
        <v>3</v>
      </c>
      <c r="AA127" s="3"/>
      <c r="AB127" s="3">
        <f t="shared" si="21"/>
        <v>3</v>
      </c>
      <c r="AC127" s="3"/>
      <c r="AD127" s="3">
        <f t="shared" si="22"/>
        <v>3</v>
      </c>
      <c r="AE127" s="3"/>
      <c r="AF127" s="3">
        <f t="shared" si="23"/>
        <v>3</v>
      </c>
      <c r="AG127" s="3"/>
      <c r="AH127" s="3">
        <f t="shared" si="24"/>
        <v>3</v>
      </c>
      <c r="AI127" s="3"/>
      <c r="AJ127" s="3">
        <f t="shared" si="25"/>
        <v>3</v>
      </c>
    </row>
    <row r="128" spans="1:36" x14ac:dyDescent="0.15">
      <c r="A128" s="74" t="s">
        <v>68</v>
      </c>
      <c r="B128" s="75" t="s">
        <v>69</v>
      </c>
      <c r="C128" s="77" t="s">
        <v>210</v>
      </c>
      <c r="D128" s="75" t="s">
        <v>211</v>
      </c>
      <c r="E128" s="77" t="s">
        <v>72</v>
      </c>
      <c r="F128" s="75" t="s">
        <v>73</v>
      </c>
      <c r="G128" s="77" t="s">
        <v>212</v>
      </c>
      <c r="H128" s="75" t="s">
        <v>213</v>
      </c>
      <c r="I128" s="74" t="s">
        <v>76</v>
      </c>
      <c r="J128" s="75" t="s">
        <v>77</v>
      </c>
      <c r="K128" s="1" t="str">
        <f t="shared" si="13"/>
        <v>010101</v>
      </c>
      <c r="L128" s="3">
        <v>2</v>
      </c>
      <c r="M128" s="3"/>
      <c r="N128" s="3">
        <f t="shared" si="14"/>
        <v>2</v>
      </c>
      <c r="O128" s="3"/>
      <c r="P128" s="3">
        <f t="shared" si="15"/>
        <v>2</v>
      </c>
      <c r="Q128" s="3"/>
      <c r="R128" s="3">
        <f t="shared" si="16"/>
        <v>2</v>
      </c>
      <c r="S128" s="3"/>
      <c r="T128" s="3">
        <f t="shared" si="17"/>
        <v>2</v>
      </c>
      <c r="U128" s="3"/>
      <c r="V128" s="3">
        <f t="shared" si="18"/>
        <v>2</v>
      </c>
      <c r="W128" s="3"/>
      <c r="X128" s="3">
        <f t="shared" si="19"/>
        <v>2</v>
      </c>
      <c r="Y128" s="3"/>
      <c r="Z128" s="3">
        <f t="shared" si="20"/>
        <v>2</v>
      </c>
      <c r="AA128" s="3"/>
      <c r="AB128" s="3">
        <f t="shared" si="21"/>
        <v>2</v>
      </c>
      <c r="AC128" s="3"/>
      <c r="AD128" s="3">
        <f t="shared" si="22"/>
        <v>2</v>
      </c>
      <c r="AE128" s="3"/>
      <c r="AF128" s="3">
        <f t="shared" si="23"/>
        <v>2</v>
      </c>
      <c r="AG128" s="3"/>
      <c r="AH128" s="3">
        <f t="shared" si="24"/>
        <v>2</v>
      </c>
      <c r="AI128" s="3"/>
      <c r="AJ128" s="3">
        <f t="shared" si="25"/>
        <v>2</v>
      </c>
    </row>
    <row r="129" spans="1:36" x14ac:dyDescent="0.15">
      <c r="A129" s="74" t="s">
        <v>68</v>
      </c>
      <c r="B129" s="75" t="s">
        <v>69</v>
      </c>
      <c r="C129" s="77" t="s">
        <v>238</v>
      </c>
      <c r="D129" s="75" t="s">
        <v>239</v>
      </c>
      <c r="E129" s="77" t="s">
        <v>72</v>
      </c>
      <c r="F129" s="75" t="s">
        <v>73</v>
      </c>
      <c r="G129" s="77" t="s">
        <v>240</v>
      </c>
      <c r="H129" s="75" t="s">
        <v>241</v>
      </c>
      <c r="I129" s="74" t="s">
        <v>76</v>
      </c>
      <c r="J129" s="75" t="s">
        <v>77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4" t="s">
        <v>68</v>
      </c>
      <c r="B130" s="75" t="s">
        <v>69</v>
      </c>
      <c r="C130" s="77" t="s">
        <v>250</v>
      </c>
      <c r="D130" s="75" t="s">
        <v>251</v>
      </c>
      <c r="E130" s="77" t="s">
        <v>72</v>
      </c>
      <c r="F130" s="75" t="s">
        <v>73</v>
      </c>
      <c r="G130" s="77" t="s">
        <v>252</v>
      </c>
      <c r="H130" s="75" t="s">
        <v>253</v>
      </c>
      <c r="I130" s="74" t="s">
        <v>76</v>
      </c>
      <c r="J130" s="75" t="s">
        <v>77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4" t="s">
        <v>68</v>
      </c>
      <c r="B131" s="75" t="s">
        <v>69</v>
      </c>
      <c r="C131" s="77" t="s">
        <v>266</v>
      </c>
      <c r="D131" s="75" t="s">
        <v>267</v>
      </c>
      <c r="E131" s="77" t="s">
        <v>72</v>
      </c>
      <c r="F131" s="75" t="s">
        <v>73</v>
      </c>
      <c r="G131" s="77" t="s">
        <v>268</v>
      </c>
      <c r="H131" s="75" t="s">
        <v>269</v>
      </c>
      <c r="I131" s="74" t="s">
        <v>76</v>
      </c>
      <c r="J131" s="75" t="s">
        <v>77</v>
      </c>
      <c r="K131" s="1" t="str">
        <f t="shared" si="13"/>
        <v>010101</v>
      </c>
      <c r="L131" s="3">
        <v>3</v>
      </c>
      <c r="M131" s="3"/>
      <c r="N131" s="3">
        <f t="shared" si="14"/>
        <v>3</v>
      </c>
      <c r="O131" s="3"/>
      <c r="P131" s="3">
        <f t="shared" si="15"/>
        <v>3</v>
      </c>
      <c r="Q131" s="3"/>
      <c r="R131" s="3">
        <f t="shared" si="16"/>
        <v>3</v>
      </c>
      <c r="S131" s="3"/>
      <c r="T131" s="3">
        <f t="shared" si="17"/>
        <v>3</v>
      </c>
      <c r="U131" s="3"/>
      <c r="V131" s="3">
        <f t="shared" si="18"/>
        <v>3</v>
      </c>
      <c r="W131" s="3"/>
      <c r="X131" s="3">
        <f t="shared" si="19"/>
        <v>3</v>
      </c>
      <c r="Y131" s="3"/>
      <c r="Z131" s="3">
        <f t="shared" si="20"/>
        <v>3</v>
      </c>
      <c r="AA131" s="3"/>
      <c r="AB131" s="3">
        <f t="shared" si="21"/>
        <v>3</v>
      </c>
      <c r="AC131" s="3"/>
      <c r="AD131" s="3">
        <f t="shared" si="22"/>
        <v>3</v>
      </c>
      <c r="AE131" s="3"/>
      <c r="AF131" s="3">
        <f t="shared" si="23"/>
        <v>3</v>
      </c>
      <c r="AG131" s="3"/>
      <c r="AH131" s="3">
        <f t="shared" si="24"/>
        <v>3</v>
      </c>
      <c r="AI131" s="3"/>
      <c r="AJ131" s="3">
        <f t="shared" si="25"/>
        <v>3</v>
      </c>
    </row>
    <row r="132" spans="1:36" x14ac:dyDescent="0.15">
      <c r="A132" s="74" t="s">
        <v>68</v>
      </c>
      <c r="B132" s="75" t="s">
        <v>69</v>
      </c>
      <c r="C132" s="77" t="s">
        <v>262</v>
      </c>
      <c r="D132" s="75" t="s">
        <v>263</v>
      </c>
      <c r="E132" s="77" t="s">
        <v>72</v>
      </c>
      <c r="F132" s="75" t="s">
        <v>73</v>
      </c>
      <c r="G132" s="77" t="s">
        <v>264</v>
      </c>
      <c r="H132" s="75" t="s">
        <v>265</v>
      </c>
      <c r="I132" s="74" t="s">
        <v>76</v>
      </c>
      <c r="J132" s="75" t="s">
        <v>77</v>
      </c>
      <c r="K132" s="1" t="str">
        <f t="shared" ref="K132:K195" si="26">A132&amp;I132</f>
        <v>010101</v>
      </c>
      <c r="L132" s="3">
        <v>2</v>
      </c>
      <c r="M132" s="3"/>
      <c r="N132" s="3">
        <f t="shared" ref="N132:N195" si="27">SUM(L132:M132)</f>
        <v>2</v>
      </c>
      <c r="O132" s="3"/>
      <c r="P132" s="3">
        <f t="shared" ref="P132:P195" si="28">SUM(N132:O132)</f>
        <v>2</v>
      </c>
      <c r="Q132" s="3"/>
      <c r="R132" s="3">
        <f t="shared" ref="R132:R195" si="29">SUM(P132:Q132)</f>
        <v>2</v>
      </c>
      <c r="S132" s="3"/>
      <c r="T132" s="3">
        <f t="shared" ref="T132:T195" si="30">SUM(R132:S132)</f>
        <v>2</v>
      </c>
      <c r="U132" s="3"/>
      <c r="V132" s="3">
        <f t="shared" ref="V132:V195" si="31">SUM(T132:U132)</f>
        <v>2</v>
      </c>
      <c r="W132" s="3"/>
      <c r="X132" s="3">
        <f t="shared" ref="X132:X195" si="32">SUM(V132:W132)</f>
        <v>2</v>
      </c>
      <c r="Y132" s="3"/>
      <c r="Z132" s="3">
        <f t="shared" ref="Z132:Z195" si="33">SUM(X132:Y132)</f>
        <v>2</v>
      </c>
      <c r="AA132" s="3"/>
      <c r="AB132" s="3">
        <f t="shared" ref="AB132:AB195" si="34">SUM(Z132:AA132)</f>
        <v>2</v>
      </c>
      <c r="AC132" s="3"/>
      <c r="AD132" s="3">
        <f t="shared" ref="AD132:AD195" si="35">SUM(AB132:AC132)</f>
        <v>2</v>
      </c>
      <c r="AE132" s="3"/>
      <c r="AF132" s="3">
        <f t="shared" ref="AF132:AF195" si="36">SUM(AD132:AE132)</f>
        <v>2</v>
      </c>
      <c r="AG132" s="3"/>
      <c r="AH132" s="3">
        <f t="shared" ref="AH132:AH195" si="37">SUM(AF132:AG132)</f>
        <v>2</v>
      </c>
      <c r="AI132" s="3"/>
      <c r="AJ132" s="3">
        <f t="shared" ref="AJ132:AJ195" si="38">SUM(AH132:AI132)</f>
        <v>2</v>
      </c>
    </row>
    <row r="133" spans="1:36" x14ac:dyDescent="0.15">
      <c r="A133" s="74" t="s">
        <v>68</v>
      </c>
      <c r="B133" s="75" t="s">
        <v>69</v>
      </c>
      <c r="C133" s="77" t="s">
        <v>254</v>
      </c>
      <c r="D133" s="75" t="s">
        <v>255</v>
      </c>
      <c r="E133" s="77" t="s">
        <v>72</v>
      </c>
      <c r="F133" s="75" t="s">
        <v>73</v>
      </c>
      <c r="G133" s="77" t="s">
        <v>256</v>
      </c>
      <c r="H133" s="75" t="s">
        <v>257</v>
      </c>
      <c r="I133" s="74" t="s">
        <v>76</v>
      </c>
      <c r="J133" s="75" t="s">
        <v>77</v>
      </c>
      <c r="K133" s="1" t="str">
        <f t="shared" si="26"/>
        <v>010101</v>
      </c>
      <c r="L133" s="3">
        <v>15</v>
      </c>
      <c r="M133" s="3"/>
      <c r="N133" s="3">
        <f t="shared" si="27"/>
        <v>15</v>
      </c>
      <c r="O133" s="3"/>
      <c r="P133" s="3">
        <f t="shared" si="28"/>
        <v>15</v>
      </c>
      <c r="Q133" s="3"/>
      <c r="R133" s="3">
        <f t="shared" si="29"/>
        <v>15</v>
      </c>
      <c r="S133" s="3"/>
      <c r="T133" s="3">
        <f t="shared" si="30"/>
        <v>15</v>
      </c>
      <c r="U133" s="3"/>
      <c r="V133" s="3">
        <f t="shared" si="31"/>
        <v>15</v>
      </c>
      <c r="W133" s="3"/>
      <c r="X133" s="3">
        <f t="shared" si="32"/>
        <v>15</v>
      </c>
      <c r="Y133" s="3"/>
      <c r="Z133" s="3">
        <f t="shared" si="33"/>
        <v>15</v>
      </c>
      <c r="AA133" s="3"/>
      <c r="AB133" s="3">
        <f t="shared" si="34"/>
        <v>15</v>
      </c>
      <c r="AC133" s="3"/>
      <c r="AD133" s="3">
        <f t="shared" si="35"/>
        <v>15</v>
      </c>
      <c r="AE133" s="3"/>
      <c r="AF133" s="3">
        <f t="shared" si="36"/>
        <v>15</v>
      </c>
      <c r="AG133" s="3"/>
      <c r="AH133" s="3">
        <f t="shared" si="37"/>
        <v>15</v>
      </c>
      <c r="AI133" s="3"/>
      <c r="AJ133" s="3">
        <f t="shared" si="38"/>
        <v>15</v>
      </c>
    </row>
    <row r="134" spans="1:36" x14ac:dyDescent="0.15">
      <c r="A134" s="74" t="s">
        <v>68</v>
      </c>
      <c r="B134" s="75" t="s">
        <v>69</v>
      </c>
      <c r="C134" s="77" t="s">
        <v>274</v>
      </c>
      <c r="D134" s="75" t="s">
        <v>275</v>
      </c>
      <c r="E134" s="77" t="s">
        <v>72</v>
      </c>
      <c r="F134" s="75" t="s">
        <v>73</v>
      </c>
      <c r="G134" s="77" t="s">
        <v>276</v>
      </c>
      <c r="H134" s="75" t="s">
        <v>277</v>
      </c>
      <c r="I134" s="74" t="s">
        <v>76</v>
      </c>
      <c r="J134" s="75" t="s">
        <v>77</v>
      </c>
      <c r="K134" s="1" t="str">
        <f t="shared" si="26"/>
        <v>010101</v>
      </c>
      <c r="L134" s="3">
        <v>2</v>
      </c>
      <c r="M134" s="3"/>
      <c r="N134" s="3">
        <f t="shared" si="27"/>
        <v>2</v>
      </c>
      <c r="O134" s="3"/>
      <c r="P134" s="3">
        <f t="shared" si="28"/>
        <v>2</v>
      </c>
      <c r="Q134" s="3"/>
      <c r="R134" s="3">
        <f t="shared" si="29"/>
        <v>2</v>
      </c>
      <c r="S134" s="3"/>
      <c r="T134" s="3">
        <f t="shared" si="30"/>
        <v>2</v>
      </c>
      <c r="U134" s="3"/>
      <c r="V134" s="3">
        <f t="shared" si="31"/>
        <v>2</v>
      </c>
      <c r="W134" s="3"/>
      <c r="X134" s="3">
        <f t="shared" si="32"/>
        <v>2</v>
      </c>
      <c r="Y134" s="3"/>
      <c r="Z134" s="3">
        <f t="shared" si="33"/>
        <v>2</v>
      </c>
      <c r="AA134" s="3"/>
      <c r="AB134" s="3">
        <f t="shared" si="34"/>
        <v>2</v>
      </c>
      <c r="AC134" s="3"/>
      <c r="AD134" s="3">
        <f t="shared" si="35"/>
        <v>2</v>
      </c>
      <c r="AE134" s="3"/>
      <c r="AF134" s="3">
        <f t="shared" si="36"/>
        <v>2</v>
      </c>
      <c r="AG134" s="3"/>
      <c r="AH134" s="3">
        <f t="shared" si="37"/>
        <v>2</v>
      </c>
      <c r="AI134" s="3"/>
      <c r="AJ134" s="3">
        <f t="shared" si="38"/>
        <v>2</v>
      </c>
    </row>
    <row r="135" spans="1:36" x14ac:dyDescent="0.15">
      <c r="A135" s="74" t="s">
        <v>68</v>
      </c>
      <c r="B135" s="75" t="s">
        <v>69</v>
      </c>
      <c r="C135" s="77" t="s">
        <v>278</v>
      </c>
      <c r="D135" s="75" t="s">
        <v>279</v>
      </c>
      <c r="E135" s="77" t="s">
        <v>72</v>
      </c>
      <c r="F135" s="75" t="s">
        <v>73</v>
      </c>
      <c r="G135" s="77" t="s">
        <v>280</v>
      </c>
      <c r="H135" s="75" t="s">
        <v>281</v>
      </c>
      <c r="I135" s="74" t="s">
        <v>76</v>
      </c>
      <c r="J135" s="75" t="s">
        <v>77</v>
      </c>
      <c r="K135" s="1" t="str">
        <f t="shared" si="26"/>
        <v>010101</v>
      </c>
      <c r="L135" s="3">
        <v>5</v>
      </c>
      <c r="M135" s="3"/>
      <c r="N135" s="3">
        <f t="shared" si="27"/>
        <v>5</v>
      </c>
      <c r="O135" s="3"/>
      <c r="P135" s="3">
        <f t="shared" si="28"/>
        <v>5</v>
      </c>
      <c r="Q135" s="3"/>
      <c r="R135" s="3">
        <f t="shared" si="29"/>
        <v>5</v>
      </c>
      <c r="S135" s="3"/>
      <c r="T135" s="3">
        <f t="shared" si="30"/>
        <v>5</v>
      </c>
      <c r="U135" s="3"/>
      <c r="V135" s="3">
        <f t="shared" si="31"/>
        <v>5</v>
      </c>
      <c r="W135" s="3"/>
      <c r="X135" s="3">
        <f t="shared" si="32"/>
        <v>5</v>
      </c>
      <c r="Y135" s="3"/>
      <c r="Z135" s="3">
        <f t="shared" si="33"/>
        <v>5</v>
      </c>
      <c r="AA135" s="3"/>
      <c r="AB135" s="3">
        <f t="shared" si="34"/>
        <v>5</v>
      </c>
      <c r="AC135" s="3">
        <v>-1</v>
      </c>
      <c r="AD135" s="3">
        <f t="shared" si="35"/>
        <v>4</v>
      </c>
      <c r="AE135" s="3"/>
      <c r="AF135" s="3">
        <f t="shared" si="36"/>
        <v>4</v>
      </c>
      <c r="AG135" s="3"/>
      <c r="AH135" s="3">
        <f t="shared" si="37"/>
        <v>4</v>
      </c>
      <c r="AI135" s="3"/>
      <c r="AJ135" s="3">
        <f t="shared" si="38"/>
        <v>4</v>
      </c>
    </row>
    <row r="136" spans="1:36" x14ac:dyDescent="0.15">
      <c r="A136" s="74" t="s">
        <v>68</v>
      </c>
      <c r="B136" s="75" t="s">
        <v>69</v>
      </c>
      <c r="C136" s="77" t="s">
        <v>298</v>
      </c>
      <c r="D136" s="75" t="s">
        <v>299</v>
      </c>
      <c r="E136" s="77" t="s">
        <v>72</v>
      </c>
      <c r="F136" s="75" t="s">
        <v>73</v>
      </c>
      <c r="G136" s="77" t="s">
        <v>300</v>
      </c>
      <c r="H136" s="75" t="s">
        <v>301</v>
      </c>
      <c r="I136" s="74" t="s">
        <v>76</v>
      </c>
      <c r="J136" s="75" t="s">
        <v>77</v>
      </c>
      <c r="K136" s="1" t="str">
        <f t="shared" si="26"/>
        <v>010101</v>
      </c>
      <c r="L136" s="3">
        <v>3</v>
      </c>
      <c r="M136" s="3"/>
      <c r="N136" s="3">
        <f t="shared" si="27"/>
        <v>3</v>
      </c>
      <c r="O136" s="3"/>
      <c r="P136" s="3">
        <f t="shared" si="28"/>
        <v>3</v>
      </c>
      <c r="Q136" s="3"/>
      <c r="R136" s="3">
        <f t="shared" si="29"/>
        <v>3</v>
      </c>
      <c r="S136" s="3"/>
      <c r="T136" s="3">
        <f t="shared" si="30"/>
        <v>3</v>
      </c>
      <c r="U136" s="3"/>
      <c r="V136" s="3">
        <f t="shared" si="31"/>
        <v>3</v>
      </c>
      <c r="W136" s="3"/>
      <c r="X136" s="3">
        <f t="shared" si="32"/>
        <v>3</v>
      </c>
      <c r="Y136" s="3"/>
      <c r="Z136" s="3">
        <f t="shared" si="33"/>
        <v>3</v>
      </c>
      <c r="AA136" s="3"/>
      <c r="AB136" s="3">
        <f t="shared" si="34"/>
        <v>3</v>
      </c>
      <c r="AC136" s="3">
        <v>-1</v>
      </c>
      <c r="AD136" s="3">
        <f t="shared" si="35"/>
        <v>2</v>
      </c>
      <c r="AE136" s="3"/>
      <c r="AF136" s="3">
        <f t="shared" si="36"/>
        <v>2</v>
      </c>
      <c r="AG136" s="3"/>
      <c r="AH136" s="3">
        <f t="shared" si="37"/>
        <v>2</v>
      </c>
      <c r="AI136" s="3"/>
      <c r="AJ136" s="3">
        <f t="shared" si="38"/>
        <v>2</v>
      </c>
    </row>
    <row r="137" spans="1:36" x14ac:dyDescent="0.15">
      <c r="A137" s="74" t="s">
        <v>68</v>
      </c>
      <c r="B137" s="75" t="s">
        <v>69</v>
      </c>
      <c r="C137" s="77" t="s">
        <v>318</v>
      </c>
      <c r="D137" s="75" t="s">
        <v>319</v>
      </c>
      <c r="E137" s="77" t="s">
        <v>72</v>
      </c>
      <c r="F137" s="75" t="s">
        <v>73</v>
      </c>
      <c r="G137" s="77" t="s">
        <v>320</v>
      </c>
      <c r="H137" s="75" t="s">
        <v>321</v>
      </c>
      <c r="I137" s="74" t="s">
        <v>76</v>
      </c>
      <c r="J137" s="75" t="s">
        <v>77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4" t="s">
        <v>68</v>
      </c>
      <c r="B138" s="75" t="s">
        <v>69</v>
      </c>
      <c r="C138" s="77" t="s">
        <v>314</v>
      </c>
      <c r="D138" s="75" t="s">
        <v>315</v>
      </c>
      <c r="E138" s="77" t="s">
        <v>72</v>
      </c>
      <c r="F138" s="75" t="s">
        <v>73</v>
      </c>
      <c r="G138" s="77" t="s">
        <v>316</v>
      </c>
      <c r="H138" s="75" t="s">
        <v>317</v>
      </c>
      <c r="I138" s="74" t="s">
        <v>76</v>
      </c>
      <c r="J138" s="75" t="s">
        <v>77</v>
      </c>
      <c r="K138" s="1" t="str">
        <f t="shared" si="26"/>
        <v>010101</v>
      </c>
      <c r="L138" s="3">
        <v>4</v>
      </c>
      <c r="M138" s="3"/>
      <c r="N138" s="3">
        <f t="shared" si="27"/>
        <v>4</v>
      </c>
      <c r="O138" s="3"/>
      <c r="P138" s="3">
        <f t="shared" si="28"/>
        <v>4</v>
      </c>
      <c r="Q138" s="3"/>
      <c r="R138" s="3">
        <f t="shared" si="29"/>
        <v>4</v>
      </c>
      <c r="S138" s="3"/>
      <c r="T138" s="3">
        <f t="shared" si="30"/>
        <v>4</v>
      </c>
      <c r="U138" s="3"/>
      <c r="V138" s="3">
        <f t="shared" si="31"/>
        <v>4</v>
      </c>
      <c r="W138" s="3"/>
      <c r="X138" s="3">
        <f t="shared" si="32"/>
        <v>4</v>
      </c>
      <c r="Y138" s="3"/>
      <c r="Z138" s="3">
        <f t="shared" si="33"/>
        <v>4</v>
      </c>
      <c r="AA138" s="3"/>
      <c r="AB138" s="3">
        <f t="shared" si="34"/>
        <v>4</v>
      </c>
      <c r="AC138" s="3"/>
      <c r="AD138" s="3">
        <f t="shared" si="35"/>
        <v>4</v>
      </c>
      <c r="AE138" s="3"/>
      <c r="AF138" s="3">
        <f t="shared" si="36"/>
        <v>4</v>
      </c>
      <c r="AG138" s="3"/>
      <c r="AH138" s="3">
        <f t="shared" si="37"/>
        <v>4</v>
      </c>
      <c r="AI138" s="3"/>
      <c r="AJ138" s="3">
        <f t="shared" si="38"/>
        <v>4</v>
      </c>
    </row>
    <row r="139" spans="1:36" x14ac:dyDescent="0.15">
      <c r="A139" s="74" t="s">
        <v>68</v>
      </c>
      <c r="B139" s="75" t="s">
        <v>69</v>
      </c>
      <c r="C139" s="77" t="s">
        <v>326</v>
      </c>
      <c r="D139" s="75" t="s">
        <v>327</v>
      </c>
      <c r="E139" s="77" t="s">
        <v>72</v>
      </c>
      <c r="F139" s="75" t="s">
        <v>73</v>
      </c>
      <c r="G139" s="77" t="s">
        <v>328</v>
      </c>
      <c r="H139" s="75" t="s">
        <v>329</v>
      </c>
      <c r="I139" s="74" t="s">
        <v>76</v>
      </c>
      <c r="J139" s="75" t="s">
        <v>77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4" t="s">
        <v>68</v>
      </c>
      <c r="B140" s="75" t="s">
        <v>69</v>
      </c>
      <c r="C140" s="77" t="s">
        <v>322</v>
      </c>
      <c r="D140" s="75" t="s">
        <v>323</v>
      </c>
      <c r="E140" s="77" t="s">
        <v>72</v>
      </c>
      <c r="F140" s="75" t="s">
        <v>73</v>
      </c>
      <c r="G140" s="77" t="s">
        <v>324</v>
      </c>
      <c r="H140" s="75" t="s">
        <v>325</v>
      </c>
      <c r="I140" s="74" t="s">
        <v>76</v>
      </c>
      <c r="J140" s="75" t="s">
        <v>77</v>
      </c>
      <c r="K140" s="1" t="str">
        <f t="shared" si="26"/>
        <v>010101</v>
      </c>
      <c r="L140" s="3">
        <v>0</v>
      </c>
      <c r="M140" s="3"/>
      <c r="N140" s="3">
        <f t="shared" si="27"/>
        <v>0</v>
      </c>
      <c r="O140" s="3"/>
      <c r="P140" s="3">
        <f t="shared" si="28"/>
        <v>0</v>
      </c>
      <c r="Q140" s="3"/>
      <c r="R140" s="3">
        <f t="shared" si="29"/>
        <v>0</v>
      </c>
      <c r="S140" s="3"/>
      <c r="T140" s="3">
        <f t="shared" si="30"/>
        <v>0</v>
      </c>
      <c r="U140" s="3"/>
      <c r="V140" s="3">
        <f t="shared" si="31"/>
        <v>0</v>
      </c>
      <c r="W140" s="3"/>
      <c r="X140" s="3">
        <f t="shared" si="32"/>
        <v>0</v>
      </c>
      <c r="Y140" s="3"/>
      <c r="Z140" s="3">
        <f t="shared" si="33"/>
        <v>0</v>
      </c>
      <c r="AA140" s="3"/>
      <c r="AB140" s="3">
        <f t="shared" si="34"/>
        <v>0</v>
      </c>
      <c r="AC140" s="3"/>
      <c r="AD140" s="3">
        <f t="shared" si="35"/>
        <v>0</v>
      </c>
      <c r="AE140" s="3"/>
      <c r="AF140" s="3">
        <f t="shared" si="36"/>
        <v>0</v>
      </c>
      <c r="AG140" s="3"/>
      <c r="AH140" s="3">
        <f t="shared" si="37"/>
        <v>0</v>
      </c>
      <c r="AI140" s="3"/>
      <c r="AJ140" s="3">
        <f t="shared" si="38"/>
        <v>0</v>
      </c>
    </row>
    <row r="141" spans="1:36" x14ac:dyDescent="0.15">
      <c r="A141" s="74" t="s">
        <v>68</v>
      </c>
      <c r="B141" s="75" t="s">
        <v>69</v>
      </c>
      <c r="C141" s="77" t="s">
        <v>334</v>
      </c>
      <c r="D141" s="75" t="s">
        <v>335</v>
      </c>
      <c r="E141" s="77" t="s">
        <v>72</v>
      </c>
      <c r="F141" s="75" t="s">
        <v>73</v>
      </c>
      <c r="G141" s="77" t="s">
        <v>336</v>
      </c>
      <c r="H141" s="75" t="s">
        <v>337</v>
      </c>
      <c r="I141" s="74" t="s">
        <v>76</v>
      </c>
      <c r="J141" s="75" t="s">
        <v>77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4" t="s">
        <v>68</v>
      </c>
      <c r="B142" s="75" t="s">
        <v>69</v>
      </c>
      <c r="C142" s="77" t="s">
        <v>90</v>
      </c>
      <c r="D142" s="75" t="s">
        <v>91</v>
      </c>
      <c r="E142" s="77" t="s">
        <v>72</v>
      </c>
      <c r="F142" s="75" t="s">
        <v>73</v>
      </c>
      <c r="G142" s="77" t="s">
        <v>92</v>
      </c>
      <c r="H142" s="75" t="s">
        <v>93</v>
      </c>
      <c r="I142" s="74" t="s">
        <v>76</v>
      </c>
      <c r="J142" s="75" t="s">
        <v>77</v>
      </c>
      <c r="K142" s="1" t="str">
        <f t="shared" si="26"/>
        <v>010101</v>
      </c>
      <c r="L142" s="3">
        <v>2</v>
      </c>
      <c r="M142" s="3"/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/>
      <c r="AH142" s="3">
        <f t="shared" si="37"/>
        <v>2</v>
      </c>
      <c r="AI142" s="3"/>
      <c r="AJ142" s="3">
        <f t="shared" si="38"/>
        <v>2</v>
      </c>
    </row>
    <row r="143" spans="1:36" x14ac:dyDescent="0.15">
      <c r="A143" s="74" t="s">
        <v>68</v>
      </c>
      <c r="B143" s="75" t="s">
        <v>69</v>
      </c>
      <c r="C143" s="77" t="s">
        <v>1262</v>
      </c>
      <c r="D143" s="75" t="s">
        <v>1263</v>
      </c>
      <c r="E143" s="77" t="s">
        <v>580</v>
      </c>
      <c r="F143" s="75" t="s">
        <v>581</v>
      </c>
      <c r="G143" s="77" t="s">
        <v>1192</v>
      </c>
      <c r="H143" s="75" t="s">
        <v>1264</v>
      </c>
      <c r="I143" s="74" t="s">
        <v>76</v>
      </c>
      <c r="J143" s="75" t="s">
        <v>77</v>
      </c>
      <c r="K143" s="1" t="str">
        <f t="shared" si="26"/>
        <v>010101</v>
      </c>
      <c r="L143" s="3">
        <v>0</v>
      </c>
      <c r="M143" s="3"/>
      <c r="N143" s="3">
        <f t="shared" si="27"/>
        <v>0</v>
      </c>
      <c r="O143" s="3"/>
      <c r="P143" s="3">
        <f t="shared" si="28"/>
        <v>0</v>
      </c>
      <c r="Q143" s="3"/>
      <c r="R143" s="3">
        <f t="shared" si="29"/>
        <v>0</v>
      </c>
      <c r="S143" s="3"/>
      <c r="T143" s="3">
        <f t="shared" si="30"/>
        <v>0</v>
      </c>
      <c r="U143" s="3"/>
      <c r="V143" s="3">
        <f t="shared" si="31"/>
        <v>0</v>
      </c>
      <c r="W143" s="3"/>
      <c r="X143" s="3">
        <f t="shared" si="32"/>
        <v>0</v>
      </c>
      <c r="Y143" s="3"/>
      <c r="Z143" s="3">
        <f t="shared" si="33"/>
        <v>0</v>
      </c>
      <c r="AA143" s="3"/>
      <c r="AB143" s="3">
        <f t="shared" si="34"/>
        <v>0</v>
      </c>
      <c r="AC143" s="3"/>
      <c r="AD143" s="3">
        <f t="shared" si="35"/>
        <v>0</v>
      </c>
      <c r="AE143" s="3"/>
      <c r="AF143" s="3">
        <f t="shared" si="36"/>
        <v>0</v>
      </c>
      <c r="AG143" s="3"/>
      <c r="AH143" s="3">
        <f t="shared" si="37"/>
        <v>0</v>
      </c>
      <c r="AI143" s="3"/>
      <c r="AJ143" s="3">
        <f t="shared" si="38"/>
        <v>0</v>
      </c>
    </row>
    <row r="144" spans="1:36" x14ac:dyDescent="0.15">
      <c r="A144" s="74" t="s">
        <v>68</v>
      </c>
      <c r="B144" s="75" t="s">
        <v>69</v>
      </c>
      <c r="C144" s="77" t="s">
        <v>516</v>
      </c>
      <c r="D144" s="75" t="s">
        <v>517</v>
      </c>
      <c r="E144" s="77" t="s">
        <v>504</v>
      </c>
      <c r="F144" s="75" t="s">
        <v>505</v>
      </c>
      <c r="G144" s="77" t="s">
        <v>518</v>
      </c>
      <c r="H144" s="75" t="s">
        <v>519</v>
      </c>
      <c r="I144" s="74" t="s">
        <v>76</v>
      </c>
      <c r="J144" s="75" t="s">
        <v>77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4" t="s">
        <v>68</v>
      </c>
      <c r="B145" s="75" t="s">
        <v>69</v>
      </c>
      <c r="C145" s="77" t="s">
        <v>520</v>
      </c>
      <c r="D145" s="75" t="s">
        <v>521</v>
      </c>
      <c r="E145" s="77" t="s">
        <v>504</v>
      </c>
      <c r="F145" s="75" t="s">
        <v>505</v>
      </c>
      <c r="G145" s="77" t="s">
        <v>522</v>
      </c>
      <c r="H145" s="75" t="s">
        <v>523</v>
      </c>
      <c r="I145" s="74" t="s">
        <v>76</v>
      </c>
      <c r="J145" s="75" t="s">
        <v>77</v>
      </c>
      <c r="K145" s="1" t="str">
        <f t="shared" si="26"/>
        <v>010101</v>
      </c>
      <c r="L145" s="3">
        <v>0</v>
      </c>
      <c r="M145" s="3"/>
      <c r="N145" s="3">
        <f t="shared" si="27"/>
        <v>0</v>
      </c>
      <c r="O145" s="3"/>
      <c r="P145" s="3">
        <f t="shared" si="28"/>
        <v>0</v>
      </c>
      <c r="Q145" s="3"/>
      <c r="R145" s="3">
        <f t="shared" si="29"/>
        <v>0</v>
      </c>
      <c r="S145" s="3"/>
      <c r="T145" s="3">
        <f t="shared" si="30"/>
        <v>0</v>
      </c>
      <c r="U145" s="3"/>
      <c r="V145" s="3">
        <f t="shared" si="31"/>
        <v>0</v>
      </c>
      <c r="W145" s="3"/>
      <c r="X145" s="3">
        <f t="shared" si="32"/>
        <v>0</v>
      </c>
      <c r="Y145" s="3"/>
      <c r="Z145" s="3">
        <f t="shared" si="33"/>
        <v>0</v>
      </c>
      <c r="AA145" s="3"/>
      <c r="AB145" s="3">
        <f t="shared" si="34"/>
        <v>0</v>
      </c>
      <c r="AC145" s="3"/>
      <c r="AD145" s="3">
        <f t="shared" si="35"/>
        <v>0</v>
      </c>
      <c r="AE145" s="3"/>
      <c r="AF145" s="3">
        <f t="shared" si="36"/>
        <v>0</v>
      </c>
      <c r="AG145" s="3"/>
      <c r="AH145" s="3">
        <f t="shared" si="37"/>
        <v>0</v>
      </c>
      <c r="AI145" s="3"/>
      <c r="AJ145" s="3">
        <f t="shared" si="38"/>
        <v>0</v>
      </c>
    </row>
    <row r="146" spans="1:36" x14ac:dyDescent="0.15">
      <c r="A146" s="74" t="s">
        <v>68</v>
      </c>
      <c r="B146" s="75" t="s">
        <v>69</v>
      </c>
      <c r="C146" s="77" t="s">
        <v>530</v>
      </c>
      <c r="D146" s="75" t="s">
        <v>531</v>
      </c>
      <c r="E146" s="77" t="s">
        <v>526</v>
      </c>
      <c r="F146" s="75" t="s">
        <v>527</v>
      </c>
      <c r="G146" s="77" t="s">
        <v>532</v>
      </c>
      <c r="H146" s="75" t="s">
        <v>533</v>
      </c>
      <c r="I146" s="74" t="s">
        <v>76</v>
      </c>
      <c r="J146" s="75" t="s">
        <v>77</v>
      </c>
      <c r="K146" s="1" t="str">
        <f t="shared" si="26"/>
        <v>010101</v>
      </c>
      <c r="L146" s="3">
        <v>5</v>
      </c>
      <c r="M146" s="3"/>
      <c r="N146" s="3">
        <f t="shared" si="27"/>
        <v>5</v>
      </c>
      <c r="O146" s="3"/>
      <c r="P146" s="3">
        <f t="shared" si="28"/>
        <v>5</v>
      </c>
      <c r="Q146" s="3"/>
      <c r="R146" s="3">
        <f t="shared" si="29"/>
        <v>5</v>
      </c>
      <c r="S146" s="3"/>
      <c r="T146" s="3">
        <f t="shared" si="30"/>
        <v>5</v>
      </c>
      <c r="U146" s="3"/>
      <c r="V146" s="3">
        <f t="shared" si="31"/>
        <v>5</v>
      </c>
      <c r="W146" s="3"/>
      <c r="X146" s="3">
        <f t="shared" si="32"/>
        <v>5</v>
      </c>
      <c r="Y146" s="3"/>
      <c r="Z146" s="3">
        <f t="shared" si="33"/>
        <v>5</v>
      </c>
      <c r="AA146" s="3"/>
      <c r="AB146" s="3">
        <f t="shared" si="34"/>
        <v>5</v>
      </c>
      <c r="AC146" s="3"/>
      <c r="AD146" s="3">
        <f t="shared" si="35"/>
        <v>5</v>
      </c>
      <c r="AE146" s="3"/>
      <c r="AF146" s="3">
        <f t="shared" si="36"/>
        <v>5</v>
      </c>
      <c r="AG146" s="3"/>
      <c r="AH146" s="3">
        <f t="shared" si="37"/>
        <v>5</v>
      </c>
      <c r="AI146" s="3"/>
      <c r="AJ146" s="3">
        <f t="shared" si="38"/>
        <v>5</v>
      </c>
    </row>
    <row r="147" spans="1:36" x14ac:dyDescent="0.15">
      <c r="A147" s="74" t="s">
        <v>68</v>
      </c>
      <c r="B147" s="75" t="s">
        <v>69</v>
      </c>
      <c r="C147" s="77" t="s">
        <v>373</v>
      </c>
      <c r="D147" s="75" t="s">
        <v>374</v>
      </c>
      <c r="E147" s="77" t="s">
        <v>357</v>
      </c>
      <c r="F147" s="75" t="s">
        <v>358</v>
      </c>
      <c r="G147" s="77" t="s">
        <v>375</v>
      </c>
      <c r="H147" s="75" t="s">
        <v>376</v>
      </c>
      <c r="I147" s="74" t="s">
        <v>76</v>
      </c>
      <c r="J147" s="75" t="s">
        <v>77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4" t="s">
        <v>68</v>
      </c>
      <c r="B148" s="75" t="s">
        <v>69</v>
      </c>
      <c r="C148" s="77" t="s">
        <v>393</v>
      </c>
      <c r="D148" s="75" t="s">
        <v>394</v>
      </c>
      <c r="E148" s="77" t="s">
        <v>357</v>
      </c>
      <c r="F148" s="75" t="s">
        <v>358</v>
      </c>
      <c r="G148" s="77" t="s">
        <v>395</v>
      </c>
      <c r="H148" s="75" t="s">
        <v>396</v>
      </c>
      <c r="I148" s="74" t="s">
        <v>76</v>
      </c>
      <c r="J148" s="75" t="s">
        <v>77</v>
      </c>
      <c r="K148" s="1" t="str">
        <f t="shared" si="26"/>
        <v>010101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/>
      <c r="AF148" s="3">
        <f t="shared" si="36"/>
        <v>2</v>
      </c>
      <c r="AG148" s="3"/>
      <c r="AH148" s="3">
        <f t="shared" si="37"/>
        <v>2</v>
      </c>
      <c r="AI148" s="3"/>
      <c r="AJ148" s="3">
        <f t="shared" si="38"/>
        <v>2</v>
      </c>
    </row>
    <row r="149" spans="1:36" x14ac:dyDescent="0.15">
      <c r="A149" s="74" t="s">
        <v>68</v>
      </c>
      <c r="B149" s="75" t="s">
        <v>69</v>
      </c>
      <c r="C149" s="77" t="s">
        <v>600</v>
      </c>
      <c r="D149" s="75" t="s">
        <v>601</v>
      </c>
      <c r="E149" s="77" t="s">
        <v>602</v>
      </c>
      <c r="F149" s="75" t="s">
        <v>603</v>
      </c>
      <c r="G149" s="77" t="s">
        <v>604</v>
      </c>
      <c r="H149" s="75" t="s">
        <v>605</v>
      </c>
      <c r="I149" s="74" t="s">
        <v>76</v>
      </c>
      <c r="J149" s="75" t="s">
        <v>77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4" t="s">
        <v>68</v>
      </c>
      <c r="B150" s="75" t="s">
        <v>69</v>
      </c>
      <c r="C150" s="77" t="s">
        <v>779</v>
      </c>
      <c r="D150" s="75" t="s">
        <v>780</v>
      </c>
      <c r="E150" s="77" t="s">
        <v>548</v>
      </c>
      <c r="F150" s="75" t="s">
        <v>549</v>
      </c>
      <c r="G150" s="77" t="s">
        <v>781</v>
      </c>
      <c r="H150" s="75" t="s">
        <v>782</v>
      </c>
      <c r="I150" s="74" t="s">
        <v>636</v>
      </c>
      <c r="J150" s="75" t="s">
        <v>637</v>
      </c>
      <c r="K150" s="1" t="str">
        <f t="shared" si="26"/>
        <v>010102</v>
      </c>
      <c r="L150" s="3">
        <v>6</v>
      </c>
      <c r="M150" s="3"/>
      <c r="N150" s="3">
        <f t="shared" si="27"/>
        <v>6</v>
      </c>
      <c r="O150" s="3"/>
      <c r="P150" s="3">
        <f t="shared" si="28"/>
        <v>6</v>
      </c>
      <c r="Q150" s="3"/>
      <c r="R150" s="3">
        <f t="shared" si="29"/>
        <v>6</v>
      </c>
      <c r="S150" s="3"/>
      <c r="T150" s="3">
        <f t="shared" si="30"/>
        <v>6</v>
      </c>
      <c r="U150" s="3"/>
      <c r="V150" s="3">
        <f t="shared" si="31"/>
        <v>6</v>
      </c>
      <c r="W150" s="3">
        <v>-1</v>
      </c>
      <c r="X150" s="3">
        <f t="shared" si="32"/>
        <v>5</v>
      </c>
      <c r="Y150" s="3"/>
      <c r="Z150" s="3">
        <f t="shared" si="33"/>
        <v>5</v>
      </c>
      <c r="AA150" s="3"/>
      <c r="AB150" s="3">
        <f t="shared" si="34"/>
        <v>5</v>
      </c>
      <c r="AC150" s="3"/>
      <c r="AD150" s="3">
        <f t="shared" si="35"/>
        <v>5</v>
      </c>
      <c r="AE150" s="3"/>
      <c r="AF150" s="3">
        <f t="shared" si="36"/>
        <v>5</v>
      </c>
      <c r="AG150" s="3"/>
      <c r="AH150" s="3">
        <f t="shared" si="37"/>
        <v>5</v>
      </c>
      <c r="AI150" s="3"/>
      <c r="AJ150" s="3">
        <f t="shared" si="38"/>
        <v>5</v>
      </c>
    </row>
    <row r="151" spans="1:36" x14ac:dyDescent="0.15">
      <c r="A151" s="74" t="s">
        <v>68</v>
      </c>
      <c r="B151" s="75" t="s">
        <v>69</v>
      </c>
      <c r="C151" s="77" t="s">
        <v>783</v>
      </c>
      <c r="D151" s="75" t="s">
        <v>784</v>
      </c>
      <c r="E151" s="77" t="s">
        <v>548</v>
      </c>
      <c r="F151" s="75" t="s">
        <v>549</v>
      </c>
      <c r="G151" s="77" t="s">
        <v>785</v>
      </c>
      <c r="H151" s="75" t="s">
        <v>786</v>
      </c>
      <c r="I151" s="74" t="s">
        <v>636</v>
      </c>
      <c r="J151" s="75" t="s">
        <v>637</v>
      </c>
      <c r="K151" s="1" t="str">
        <f t="shared" si="26"/>
        <v>010102</v>
      </c>
      <c r="L151" s="3">
        <v>3</v>
      </c>
      <c r="M151" s="3"/>
      <c r="N151" s="3">
        <f t="shared" si="27"/>
        <v>3</v>
      </c>
      <c r="O151" s="3"/>
      <c r="P151" s="3">
        <f t="shared" si="28"/>
        <v>3</v>
      </c>
      <c r="Q151" s="3"/>
      <c r="R151" s="3">
        <f t="shared" si="29"/>
        <v>3</v>
      </c>
      <c r="S151" s="3"/>
      <c r="T151" s="3">
        <f t="shared" si="30"/>
        <v>3</v>
      </c>
      <c r="U151" s="3"/>
      <c r="V151" s="3">
        <f t="shared" si="31"/>
        <v>3</v>
      </c>
      <c r="W151" s="3"/>
      <c r="X151" s="3">
        <f t="shared" si="32"/>
        <v>3</v>
      </c>
      <c r="Y151" s="3"/>
      <c r="Z151" s="3">
        <f t="shared" si="33"/>
        <v>3</v>
      </c>
      <c r="AA151" s="3"/>
      <c r="AB151" s="3">
        <f t="shared" si="34"/>
        <v>3</v>
      </c>
      <c r="AC151" s="3"/>
      <c r="AD151" s="3">
        <f t="shared" si="35"/>
        <v>3</v>
      </c>
      <c r="AE151" s="3"/>
      <c r="AF151" s="3">
        <f t="shared" si="36"/>
        <v>3</v>
      </c>
      <c r="AG151" s="3"/>
      <c r="AH151" s="3">
        <f t="shared" si="37"/>
        <v>3</v>
      </c>
      <c r="AI151" s="3"/>
      <c r="AJ151" s="3">
        <f t="shared" si="38"/>
        <v>3</v>
      </c>
    </row>
    <row r="152" spans="1:36" x14ac:dyDescent="0.15">
      <c r="A152" s="74" t="s">
        <v>68</v>
      </c>
      <c r="B152" s="75" t="s">
        <v>69</v>
      </c>
      <c r="C152" s="77" t="s">
        <v>775</v>
      </c>
      <c r="D152" s="75" t="s">
        <v>776</v>
      </c>
      <c r="E152" s="77" t="s">
        <v>548</v>
      </c>
      <c r="F152" s="75" t="s">
        <v>549</v>
      </c>
      <c r="G152" s="77" t="s">
        <v>777</v>
      </c>
      <c r="H152" s="75" t="s">
        <v>778</v>
      </c>
      <c r="I152" s="74" t="s">
        <v>636</v>
      </c>
      <c r="J152" s="75" t="s">
        <v>637</v>
      </c>
      <c r="K152" s="1" t="str">
        <f t="shared" si="26"/>
        <v>010102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4" t="s">
        <v>68</v>
      </c>
      <c r="B153" s="75" t="s">
        <v>69</v>
      </c>
      <c r="C153" s="77" t="s">
        <v>791</v>
      </c>
      <c r="D153" s="75" t="s">
        <v>792</v>
      </c>
      <c r="E153" s="77" t="s">
        <v>548</v>
      </c>
      <c r="F153" s="75" t="s">
        <v>549</v>
      </c>
      <c r="G153" s="77" t="s">
        <v>793</v>
      </c>
      <c r="H153" s="75" t="s">
        <v>794</v>
      </c>
      <c r="I153" s="74" t="s">
        <v>636</v>
      </c>
      <c r="J153" s="75" t="s">
        <v>637</v>
      </c>
      <c r="K153" s="1" t="str">
        <f t="shared" si="26"/>
        <v>010102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4" t="s">
        <v>68</v>
      </c>
      <c r="B154" s="75" t="s">
        <v>69</v>
      </c>
      <c r="C154" s="77" t="s">
        <v>771</v>
      </c>
      <c r="D154" s="75" t="s">
        <v>772</v>
      </c>
      <c r="E154" s="77" t="s">
        <v>548</v>
      </c>
      <c r="F154" s="75" t="s">
        <v>549</v>
      </c>
      <c r="G154" s="77" t="s">
        <v>773</v>
      </c>
      <c r="H154" s="75" t="s">
        <v>774</v>
      </c>
      <c r="I154" s="74" t="s">
        <v>636</v>
      </c>
      <c r="J154" s="75" t="s">
        <v>637</v>
      </c>
      <c r="K154" s="1" t="str">
        <f t="shared" si="26"/>
        <v>010102</v>
      </c>
      <c r="L154" s="3">
        <v>2</v>
      </c>
      <c r="M154" s="3"/>
      <c r="N154" s="3">
        <f t="shared" si="27"/>
        <v>2</v>
      </c>
      <c r="O154" s="3"/>
      <c r="P154" s="3">
        <f t="shared" si="28"/>
        <v>2</v>
      </c>
      <c r="Q154" s="3"/>
      <c r="R154" s="3">
        <f t="shared" si="29"/>
        <v>2</v>
      </c>
      <c r="S154" s="3"/>
      <c r="T154" s="3">
        <f t="shared" si="30"/>
        <v>2</v>
      </c>
      <c r="U154" s="3"/>
      <c r="V154" s="3">
        <f t="shared" si="31"/>
        <v>2</v>
      </c>
      <c r="W154" s="3"/>
      <c r="X154" s="3">
        <f t="shared" si="32"/>
        <v>2</v>
      </c>
      <c r="Y154" s="3"/>
      <c r="Z154" s="3">
        <f t="shared" si="33"/>
        <v>2</v>
      </c>
      <c r="AA154" s="3"/>
      <c r="AB154" s="3">
        <f t="shared" si="34"/>
        <v>2</v>
      </c>
      <c r="AC154" s="3"/>
      <c r="AD154" s="3">
        <f t="shared" si="35"/>
        <v>2</v>
      </c>
      <c r="AE154" s="3"/>
      <c r="AF154" s="3">
        <f t="shared" si="36"/>
        <v>2</v>
      </c>
      <c r="AG154" s="3"/>
      <c r="AH154" s="3">
        <f t="shared" si="37"/>
        <v>2</v>
      </c>
      <c r="AI154" s="3"/>
      <c r="AJ154" s="3">
        <f t="shared" si="38"/>
        <v>2</v>
      </c>
    </row>
    <row r="155" spans="1:36" x14ac:dyDescent="0.15">
      <c r="A155" s="74" t="s">
        <v>68</v>
      </c>
      <c r="B155" s="75" t="s">
        <v>69</v>
      </c>
      <c r="C155" s="77" t="s">
        <v>632</v>
      </c>
      <c r="D155" s="75" t="s">
        <v>633</v>
      </c>
      <c r="E155" s="77" t="s">
        <v>443</v>
      </c>
      <c r="F155" s="75" t="s">
        <v>444</v>
      </c>
      <c r="G155" s="77" t="s">
        <v>634</v>
      </c>
      <c r="H155" s="75" t="s">
        <v>635</v>
      </c>
      <c r="I155" s="74" t="s">
        <v>636</v>
      </c>
      <c r="J155" s="75" t="s">
        <v>637</v>
      </c>
      <c r="K155" s="1" t="str">
        <f t="shared" si="26"/>
        <v>010102</v>
      </c>
      <c r="L155" s="3">
        <v>0</v>
      </c>
      <c r="M155" s="3"/>
      <c r="N155" s="3">
        <f t="shared" si="27"/>
        <v>0</v>
      </c>
      <c r="O155" s="3"/>
      <c r="P155" s="3">
        <f t="shared" si="28"/>
        <v>0</v>
      </c>
      <c r="Q155" s="3"/>
      <c r="R155" s="3">
        <f t="shared" si="29"/>
        <v>0</v>
      </c>
      <c r="S155" s="3"/>
      <c r="T155" s="3">
        <f t="shared" si="30"/>
        <v>0</v>
      </c>
      <c r="U155" s="3"/>
      <c r="V155" s="3">
        <f t="shared" si="31"/>
        <v>0</v>
      </c>
      <c r="W155" s="3"/>
      <c r="X155" s="3">
        <f t="shared" si="32"/>
        <v>0</v>
      </c>
      <c r="Y155" s="3"/>
      <c r="Z155" s="3">
        <f t="shared" si="33"/>
        <v>0</v>
      </c>
      <c r="AA155" s="3"/>
      <c r="AB155" s="3">
        <f t="shared" si="34"/>
        <v>0</v>
      </c>
      <c r="AC155" s="3"/>
      <c r="AD155" s="3">
        <f t="shared" si="35"/>
        <v>0</v>
      </c>
      <c r="AE155" s="3"/>
      <c r="AF155" s="3">
        <f t="shared" si="36"/>
        <v>0</v>
      </c>
      <c r="AG155" s="3"/>
      <c r="AH155" s="3">
        <f t="shared" si="37"/>
        <v>0</v>
      </c>
      <c r="AI155" s="3"/>
      <c r="AJ155" s="3">
        <f t="shared" si="38"/>
        <v>0</v>
      </c>
    </row>
    <row r="156" spans="1:36" x14ac:dyDescent="0.15">
      <c r="A156" s="74" t="s">
        <v>68</v>
      </c>
      <c r="B156" s="75" t="s">
        <v>69</v>
      </c>
      <c r="C156" s="77" t="s">
        <v>642</v>
      </c>
      <c r="D156" s="75" t="s">
        <v>643</v>
      </c>
      <c r="E156" s="77" t="s">
        <v>443</v>
      </c>
      <c r="F156" s="75" t="s">
        <v>444</v>
      </c>
      <c r="G156" s="77" t="s">
        <v>644</v>
      </c>
      <c r="H156" s="75" t="s">
        <v>645</v>
      </c>
      <c r="I156" s="74" t="s">
        <v>636</v>
      </c>
      <c r="J156" s="75" t="s">
        <v>637</v>
      </c>
      <c r="K156" s="1" t="str">
        <f t="shared" si="26"/>
        <v>010102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4" t="s">
        <v>68</v>
      </c>
      <c r="B157" s="75" t="s">
        <v>69</v>
      </c>
      <c r="C157" s="78" t="s">
        <v>646</v>
      </c>
      <c r="D157" s="3" t="s">
        <v>647</v>
      </c>
      <c r="E157" s="78" t="s">
        <v>443</v>
      </c>
      <c r="F157" s="3" t="s">
        <v>444</v>
      </c>
      <c r="G157" s="78" t="s">
        <v>648</v>
      </c>
      <c r="H157" s="3" t="s">
        <v>649</v>
      </c>
      <c r="I157" s="74" t="s">
        <v>636</v>
      </c>
      <c r="J157" s="75" t="s">
        <v>637</v>
      </c>
      <c r="K157" s="1" t="str">
        <f t="shared" si="26"/>
        <v>010102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4" t="s">
        <v>68</v>
      </c>
      <c r="B158" s="75" t="s">
        <v>69</v>
      </c>
      <c r="C158" s="77" t="s">
        <v>650</v>
      </c>
      <c r="D158" s="75" t="s">
        <v>651</v>
      </c>
      <c r="E158" s="77" t="s">
        <v>443</v>
      </c>
      <c r="F158" s="75" t="s">
        <v>444</v>
      </c>
      <c r="G158" s="77" t="s">
        <v>652</v>
      </c>
      <c r="H158" s="75" t="s">
        <v>653</v>
      </c>
      <c r="I158" s="74" t="s">
        <v>636</v>
      </c>
      <c r="J158" s="75" t="s">
        <v>637</v>
      </c>
      <c r="K158" s="1" t="str">
        <f t="shared" si="26"/>
        <v>010102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4" t="s">
        <v>68</v>
      </c>
      <c r="B159" s="75" t="s">
        <v>69</v>
      </c>
      <c r="C159" s="77" t="s">
        <v>658</v>
      </c>
      <c r="D159" s="75" t="s">
        <v>659</v>
      </c>
      <c r="E159" s="77" t="s">
        <v>443</v>
      </c>
      <c r="F159" s="75" t="s">
        <v>444</v>
      </c>
      <c r="G159" s="77" t="s">
        <v>660</v>
      </c>
      <c r="H159" s="75" t="s">
        <v>661</v>
      </c>
      <c r="I159" s="74" t="s">
        <v>636</v>
      </c>
      <c r="J159" s="75" t="s">
        <v>637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4" t="s">
        <v>68</v>
      </c>
      <c r="B160" s="75" t="s">
        <v>69</v>
      </c>
      <c r="C160" s="77" t="s">
        <v>662</v>
      </c>
      <c r="D160" s="75" t="s">
        <v>663</v>
      </c>
      <c r="E160" s="77" t="s">
        <v>443</v>
      </c>
      <c r="F160" s="75" t="s">
        <v>444</v>
      </c>
      <c r="G160" s="77" t="s">
        <v>664</v>
      </c>
      <c r="H160" s="75" t="s">
        <v>665</v>
      </c>
      <c r="I160" s="74" t="s">
        <v>636</v>
      </c>
      <c r="J160" s="75" t="s">
        <v>637</v>
      </c>
      <c r="K160" s="1" t="str">
        <f t="shared" si="26"/>
        <v>010102</v>
      </c>
      <c r="L160" s="3">
        <v>0</v>
      </c>
      <c r="M160" s="3"/>
      <c r="N160" s="3">
        <f t="shared" si="27"/>
        <v>0</v>
      </c>
      <c r="O160" s="3"/>
      <c r="P160" s="3">
        <f t="shared" si="28"/>
        <v>0</v>
      </c>
      <c r="Q160" s="3"/>
      <c r="R160" s="3">
        <f t="shared" si="29"/>
        <v>0</v>
      </c>
      <c r="S160" s="3"/>
      <c r="T160" s="3">
        <f t="shared" si="30"/>
        <v>0</v>
      </c>
      <c r="U160" s="3"/>
      <c r="V160" s="3">
        <f t="shared" si="31"/>
        <v>0</v>
      </c>
      <c r="W160" s="3"/>
      <c r="X160" s="3">
        <f t="shared" si="32"/>
        <v>0</v>
      </c>
      <c r="Y160" s="3"/>
      <c r="Z160" s="3">
        <f t="shared" si="33"/>
        <v>0</v>
      </c>
      <c r="AA160" s="3"/>
      <c r="AB160" s="3">
        <f t="shared" si="34"/>
        <v>0</v>
      </c>
      <c r="AC160" s="3"/>
      <c r="AD160" s="3">
        <f t="shared" si="35"/>
        <v>0</v>
      </c>
      <c r="AE160" s="3"/>
      <c r="AF160" s="3">
        <f t="shared" si="36"/>
        <v>0</v>
      </c>
      <c r="AG160" s="3"/>
      <c r="AH160" s="3">
        <f t="shared" si="37"/>
        <v>0</v>
      </c>
      <c r="AI160" s="3"/>
      <c r="AJ160" s="3">
        <f t="shared" si="38"/>
        <v>0</v>
      </c>
    </row>
    <row r="161" spans="1:36" x14ac:dyDescent="0.15">
      <c r="A161" s="74" t="s">
        <v>68</v>
      </c>
      <c r="B161" s="75" t="s">
        <v>69</v>
      </c>
      <c r="C161" s="77" t="s">
        <v>666</v>
      </c>
      <c r="D161" s="75" t="s">
        <v>667</v>
      </c>
      <c r="E161" s="77" t="s">
        <v>443</v>
      </c>
      <c r="F161" s="75" t="s">
        <v>444</v>
      </c>
      <c r="G161" s="77" t="s">
        <v>668</v>
      </c>
      <c r="H161" s="75" t="s">
        <v>669</v>
      </c>
      <c r="I161" s="74" t="s">
        <v>636</v>
      </c>
      <c r="J161" s="75" t="s">
        <v>637</v>
      </c>
      <c r="K161" s="1" t="str">
        <f t="shared" si="26"/>
        <v>010102</v>
      </c>
      <c r="L161" s="3">
        <v>0</v>
      </c>
      <c r="M161" s="3"/>
      <c r="N161" s="3">
        <f t="shared" si="27"/>
        <v>0</v>
      </c>
      <c r="O161" s="3"/>
      <c r="P161" s="3">
        <f t="shared" si="28"/>
        <v>0</v>
      </c>
      <c r="Q161" s="3"/>
      <c r="R161" s="3">
        <f t="shared" si="29"/>
        <v>0</v>
      </c>
      <c r="S161" s="3"/>
      <c r="T161" s="3">
        <f t="shared" si="30"/>
        <v>0</v>
      </c>
      <c r="U161" s="3"/>
      <c r="V161" s="3">
        <f t="shared" si="31"/>
        <v>0</v>
      </c>
      <c r="W161" s="3"/>
      <c r="X161" s="3">
        <f t="shared" si="32"/>
        <v>0</v>
      </c>
      <c r="Y161" s="3"/>
      <c r="Z161" s="3">
        <f t="shared" si="33"/>
        <v>0</v>
      </c>
      <c r="AA161" s="3"/>
      <c r="AB161" s="3">
        <f t="shared" si="34"/>
        <v>0</v>
      </c>
      <c r="AC161" s="3"/>
      <c r="AD161" s="3">
        <f t="shared" si="35"/>
        <v>0</v>
      </c>
      <c r="AE161" s="3"/>
      <c r="AF161" s="3">
        <f t="shared" si="36"/>
        <v>0</v>
      </c>
      <c r="AG161" s="3"/>
      <c r="AH161" s="3">
        <f t="shared" si="37"/>
        <v>0</v>
      </c>
      <c r="AI161" s="3"/>
      <c r="AJ161" s="3">
        <f t="shared" si="38"/>
        <v>0</v>
      </c>
    </row>
    <row r="162" spans="1:36" x14ac:dyDescent="0.15">
      <c r="A162" s="74" t="s">
        <v>68</v>
      </c>
      <c r="B162" s="75" t="s">
        <v>69</v>
      </c>
      <c r="C162" s="77" t="s">
        <v>670</v>
      </c>
      <c r="D162" s="75" t="s">
        <v>671</v>
      </c>
      <c r="E162" s="77" t="s">
        <v>443</v>
      </c>
      <c r="F162" s="75" t="s">
        <v>444</v>
      </c>
      <c r="G162" s="77" t="s">
        <v>672</v>
      </c>
      <c r="H162" s="75" t="s">
        <v>673</v>
      </c>
      <c r="I162" s="74" t="s">
        <v>636</v>
      </c>
      <c r="J162" s="75" t="s">
        <v>637</v>
      </c>
      <c r="K162" s="1" t="str">
        <f t="shared" si="26"/>
        <v>010102</v>
      </c>
      <c r="L162" s="3">
        <v>0</v>
      </c>
      <c r="M162" s="3"/>
      <c r="N162" s="3">
        <f t="shared" si="27"/>
        <v>0</v>
      </c>
      <c r="O162" s="3"/>
      <c r="P162" s="3">
        <f t="shared" si="28"/>
        <v>0</v>
      </c>
      <c r="Q162" s="3"/>
      <c r="R162" s="3">
        <f t="shared" si="29"/>
        <v>0</v>
      </c>
      <c r="S162" s="3"/>
      <c r="T162" s="3">
        <f t="shared" si="30"/>
        <v>0</v>
      </c>
      <c r="U162" s="3"/>
      <c r="V162" s="3">
        <f t="shared" si="31"/>
        <v>0</v>
      </c>
      <c r="W162" s="3"/>
      <c r="X162" s="3">
        <f t="shared" si="32"/>
        <v>0</v>
      </c>
      <c r="Y162" s="3"/>
      <c r="Z162" s="3">
        <f t="shared" si="33"/>
        <v>0</v>
      </c>
      <c r="AA162" s="3"/>
      <c r="AB162" s="3">
        <f t="shared" si="34"/>
        <v>0</v>
      </c>
      <c r="AC162" s="3"/>
      <c r="AD162" s="3">
        <f t="shared" si="35"/>
        <v>0</v>
      </c>
      <c r="AE162" s="3"/>
      <c r="AF162" s="3">
        <f t="shared" si="36"/>
        <v>0</v>
      </c>
      <c r="AG162" s="3"/>
      <c r="AH162" s="3">
        <f t="shared" si="37"/>
        <v>0</v>
      </c>
      <c r="AI162" s="3"/>
      <c r="AJ162" s="3">
        <f t="shared" si="38"/>
        <v>0</v>
      </c>
    </row>
    <row r="163" spans="1:36" x14ac:dyDescent="0.15">
      <c r="A163" s="74" t="s">
        <v>68</v>
      </c>
      <c r="B163" s="75" t="s">
        <v>69</v>
      </c>
      <c r="C163" s="77" t="s">
        <v>674</v>
      </c>
      <c r="D163" s="75" t="s">
        <v>675</v>
      </c>
      <c r="E163" s="77" t="s">
        <v>443</v>
      </c>
      <c r="F163" s="75" t="s">
        <v>444</v>
      </c>
      <c r="G163" s="77" t="s">
        <v>676</v>
      </c>
      <c r="H163" s="75" t="s">
        <v>677</v>
      </c>
      <c r="I163" s="74" t="s">
        <v>636</v>
      </c>
      <c r="J163" s="75" t="s">
        <v>637</v>
      </c>
      <c r="K163" s="1" t="str">
        <f t="shared" si="26"/>
        <v>010102</v>
      </c>
      <c r="L163" s="3">
        <v>0</v>
      </c>
      <c r="M163" s="3"/>
      <c r="N163" s="3">
        <f t="shared" si="27"/>
        <v>0</v>
      </c>
      <c r="O163" s="3"/>
      <c r="P163" s="3">
        <f t="shared" si="28"/>
        <v>0</v>
      </c>
      <c r="Q163" s="3"/>
      <c r="R163" s="3">
        <f t="shared" si="29"/>
        <v>0</v>
      </c>
      <c r="S163" s="3"/>
      <c r="T163" s="3">
        <f t="shared" si="30"/>
        <v>0</v>
      </c>
      <c r="U163" s="3"/>
      <c r="V163" s="3">
        <f t="shared" si="31"/>
        <v>0</v>
      </c>
      <c r="W163" s="3"/>
      <c r="X163" s="3">
        <f t="shared" si="32"/>
        <v>0</v>
      </c>
      <c r="Y163" s="3"/>
      <c r="Z163" s="3">
        <f t="shared" si="33"/>
        <v>0</v>
      </c>
      <c r="AA163" s="3"/>
      <c r="AB163" s="3">
        <f t="shared" si="34"/>
        <v>0</v>
      </c>
      <c r="AC163" s="3"/>
      <c r="AD163" s="3">
        <f t="shared" si="35"/>
        <v>0</v>
      </c>
      <c r="AE163" s="3"/>
      <c r="AF163" s="3">
        <f t="shared" si="36"/>
        <v>0</v>
      </c>
      <c r="AG163" s="3"/>
      <c r="AH163" s="3">
        <f t="shared" si="37"/>
        <v>0</v>
      </c>
      <c r="AI163" s="3"/>
      <c r="AJ163" s="3">
        <f t="shared" si="38"/>
        <v>0</v>
      </c>
    </row>
    <row r="164" spans="1:36" x14ac:dyDescent="0.15">
      <c r="A164" s="74" t="s">
        <v>68</v>
      </c>
      <c r="B164" s="75" t="s">
        <v>69</v>
      </c>
      <c r="C164" s="77" t="s">
        <v>678</v>
      </c>
      <c r="D164" s="75" t="s">
        <v>679</v>
      </c>
      <c r="E164" s="77" t="s">
        <v>443</v>
      </c>
      <c r="F164" s="75" t="s">
        <v>444</v>
      </c>
      <c r="G164" s="77" t="s">
        <v>680</v>
      </c>
      <c r="H164" s="75" t="s">
        <v>681</v>
      </c>
      <c r="I164" s="74" t="s">
        <v>636</v>
      </c>
      <c r="J164" s="75" t="s">
        <v>637</v>
      </c>
      <c r="K164" s="1" t="str">
        <f t="shared" si="26"/>
        <v>010102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4" t="s">
        <v>68</v>
      </c>
      <c r="B165" s="75" t="s">
        <v>69</v>
      </c>
      <c r="C165" s="77" t="s">
        <v>809</v>
      </c>
      <c r="D165" s="75" t="s">
        <v>810</v>
      </c>
      <c r="E165" s="77" t="s">
        <v>797</v>
      </c>
      <c r="F165" s="75" t="s">
        <v>798</v>
      </c>
      <c r="G165" s="77" t="s">
        <v>811</v>
      </c>
      <c r="H165" s="75" t="s">
        <v>812</v>
      </c>
      <c r="I165" s="74" t="s">
        <v>636</v>
      </c>
      <c r="J165" s="75" t="s">
        <v>637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4" t="s">
        <v>68</v>
      </c>
      <c r="B166" s="75" t="s">
        <v>69</v>
      </c>
      <c r="C166" s="77" t="s">
        <v>813</v>
      </c>
      <c r="D166" s="75" t="s">
        <v>814</v>
      </c>
      <c r="E166" s="77" t="s">
        <v>797</v>
      </c>
      <c r="F166" s="75" t="s">
        <v>798</v>
      </c>
      <c r="G166" s="77" t="s">
        <v>815</v>
      </c>
      <c r="H166" s="75" t="s">
        <v>816</v>
      </c>
      <c r="I166" s="74" t="s">
        <v>636</v>
      </c>
      <c r="J166" s="75" t="s">
        <v>637</v>
      </c>
      <c r="K166" s="1" t="str">
        <f t="shared" si="26"/>
        <v>010102</v>
      </c>
      <c r="L166" s="3">
        <v>3</v>
      </c>
      <c r="M166" s="3"/>
      <c r="N166" s="3">
        <f t="shared" si="27"/>
        <v>3</v>
      </c>
      <c r="O166" s="3"/>
      <c r="P166" s="3">
        <f t="shared" si="28"/>
        <v>3</v>
      </c>
      <c r="Q166" s="3"/>
      <c r="R166" s="3">
        <f t="shared" si="29"/>
        <v>3</v>
      </c>
      <c r="S166" s="3"/>
      <c r="T166" s="3">
        <f t="shared" si="30"/>
        <v>3</v>
      </c>
      <c r="U166" s="3"/>
      <c r="V166" s="3">
        <f t="shared" si="31"/>
        <v>3</v>
      </c>
      <c r="W166" s="3"/>
      <c r="X166" s="3">
        <f t="shared" si="32"/>
        <v>3</v>
      </c>
      <c r="Y166" s="3"/>
      <c r="Z166" s="3">
        <f t="shared" si="33"/>
        <v>3</v>
      </c>
      <c r="AA166" s="3"/>
      <c r="AB166" s="3">
        <f t="shared" si="34"/>
        <v>3</v>
      </c>
      <c r="AC166" s="3"/>
      <c r="AD166" s="3">
        <f t="shared" si="35"/>
        <v>3</v>
      </c>
      <c r="AE166" s="3"/>
      <c r="AF166" s="3">
        <f t="shared" si="36"/>
        <v>3</v>
      </c>
      <c r="AG166" s="3"/>
      <c r="AH166" s="3">
        <f t="shared" si="37"/>
        <v>3</v>
      </c>
      <c r="AI166" s="3"/>
      <c r="AJ166" s="3">
        <f t="shared" si="38"/>
        <v>3</v>
      </c>
    </row>
    <row r="167" spans="1:36" x14ac:dyDescent="0.15">
      <c r="A167" s="74" t="s">
        <v>68</v>
      </c>
      <c r="B167" s="75" t="s">
        <v>69</v>
      </c>
      <c r="C167" s="77" t="s">
        <v>801</v>
      </c>
      <c r="D167" s="75" t="s">
        <v>802</v>
      </c>
      <c r="E167" s="77" t="s">
        <v>797</v>
      </c>
      <c r="F167" s="75" t="s">
        <v>798</v>
      </c>
      <c r="G167" s="77" t="s">
        <v>803</v>
      </c>
      <c r="H167" s="75" t="s">
        <v>804</v>
      </c>
      <c r="I167" s="74" t="s">
        <v>636</v>
      </c>
      <c r="J167" s="75" t="s">
        <v>637</v>
      </c>
      <c r="K167" s="1" t="str">
        <f t="shared" si="26"/>
        <v>010102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/>
      <c r="Z167" s="3">
        <f t="shared" si="33"/>
        <v>2</v>
      </c>
      <c r="AA167" s="3"/>
      <c r="AB167" s="3">
        <f t="shared" si="34"/>
        <v>2</v>
      </c>
      <c r="AC167" s="3"/>
      <c r="AD167" s="3">
        <f t="shared" si="35"/>
        <v>2</v>
      </c>
      <c r="AE167" s="3"/>
      <c r="AF167" s="3">
        <f t="shared" si="36"/>
        <v>2</v>
      </c>
      <c r="AG167" s="3"/>
      <c r="AH167" s="3">
        <f t="shared" si="37"/>
        <v>2</v>
      </c>
      <c r="AI167" s="3"/>
      <c r="AJ167" s="3">
        <f t="shared" si="38"/>
        <v>2</v>
      </c>
    </row>
    <row r="168" spans="1:36" x14ac:dyDescent="0.15">
      <c r="A168" s="74" t="s">
        <v>68</v>
      </c>
      <c r="B168" s="75" t="s">
        <v>69</v>
      </c>
      <c r="C168" s="77" t="s">
        <v>687</v>
      </c>
      <c r="D168" s="75" t="s">
        <v>688</v>
      </c>
      <c r="E168" s="77" t="s">
        <v>72</v>
      </c>
      <c r="F168" s="75" t="s">
        <v>73</v>
      </c>
      <c r="G168" s="77" t="s">
        <v>689</v>
      </c>
      <c r="H168" s="75" t="s">
        <v>690</v>
      </c>
      <c r="I168" s="74" t="s">
        <v>636</v>
      </c>
      <c r="J168" s="75" t="s">
        <v>637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4" t="s">
        <v>68</v>
      </c>
      <c r="B169" s="75" t="s">
        <v>69</v>
      </c>
      <c r="C169" s="77" t="s">
        <v>703</v>
      </c>
      <c r="D169" s="75" t="s">
        <v>704</v>
      </c>
      <c r="E169" s="77" t="s">
        <v>72</v>
      </c>
      <c r="F169" s="75" t="s">
        <v>73</v>
      </c>
      <c r="G169" s="77" t="s">
        <v>705</v>
      </c>
      <c r="H169" s="75" t="s">
        <v>706</v>
      </c>
      <c r="I169" s="74" t="s">
        <v>636</v>
      </c>
      <c r="J169" s="75" t="s">
        <v>637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4" t="s">
        <v>68</v>
      </c>
      <c r="B170" s="75" t="s">
        <v>69</v>
      </c>
      <c r="C170" s="77" t="s">
        <v>695</v>
      </c>
      <c r="D170" s="75" t="s">
        <v>696</v>
      </c>
      <c r="E170" s="77" t="s">
        <v>72</v>
      </c>
      <c r="F170" s="75" t="s">
        <v>73</v>
      </c>
      <c r="G170" s="77" t="s">
        <v>697</v>
      </c>
      <c r="H170" s="75" t="s">
        <v>698</v>
      </c>
      <c r="I170" s="74" t="s">
        <v>636</v>
      </c>
      <c r="J170" s="75" t="s">
        <v>637</v>
      </c>
      <c r="K170" s="1" t="str">
        <f t="shared" si="26"/>
        <v>010102</v>
      </c>
      <c r="L170" s="3">
        <v>12</v>
      </c>
      <c r="M170" s="3"/>
      <c r="N170" s="3">
        <f t="shared" si="27"/>
        <v>12</v>
      </c>
      <c r="O170" s="3"/>
      <c r="P170" s="3">
        <f t="shared" si="28"/>
        <v>12</v>
      </c>
      <c r="Q170" s="3"/>
      <c r="R170" s="3">
        <f t="shared" si="29"/>
        <v>12</v>
      </c>
      <c r="S170" s="3"/>
      <c r="T170" s="3">
        <f t="shared" si="30"/>
        <v>12</v>
      </c>
      <c r="U170" s="3"/>
      <c r="V170" s="3">
        <f t="shared" si="31"/>
        <v>12</v>
      </c>
      <c r="W170" s="3"/>
      <c r="X170" s="3">
        <f t="shared" si="32"/>
        <v>12</v>
      </c>
      <c r="Y170" s="3"/>
      <c r="Z170" s="3">
        <f t="shared" si="33"/>
        <v>12</v>
      </c>
      <c r="AA170" s="3"/>
      <c r="AB170" s="3">
        <f t="shared" si="34"/>
        <v>12</v>
      </c>
      <c r="AC170" s="3"/>
      <c r="AD170" s="3">
        <f t="shared" si="35"/>
        <v>12</v>
      </c>
      <c r="AE170" s="3"/>
      <c r="AF170" s="3">
        <f t="shared" si="36"/>
        <v>12</v>
      </c>
      <c r="AG170" s="3"/>
      <c r="AH170" s="3">
        <f t="shared" si="37"/>
        <v>12</v>
      </c>
      <c r="AI170" s="3"/>
      <c r="AJ170" s="3">
        <f t="shared" si="38"/>
        <v>12</v>
      </c>
    </row>
    <row r="171" spans="1:36" x14ac:dyDescent="0.15">
      <c r="A171" s="74" t="s">
        <v>68</v>
      </c>
      <c r="B171" s="75" t="s">
        <v>69</v>
      </c>
      <c r="C171" s="77" t="s">
        <v>699</v>
      </c>
      <c r="D171" s="75" t="s">
        <v>700</v>
      </c>
      <c r="E171" s="77" t="s">
        <v>72</v>
      </c>
      <c r="F171" s="75" t="s">
        <v>73</v>
      </c>
      <c r="G171" s="77" t="s">
        <v>701</v>
      </c>
      <c r="H171" s="75" t="s">
        <v>702</v>
      </c>
      <c r="I171" s="74" t="s">
        <v>636</v>
      </c>
      <c r="J171" s="75" t="s">
        <v>637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4" t="s">
        <v>68</v>
      </c>
      <c r="B172" s="75" t="s">
        <v>69</v>
      </c>
      <c r="C172" s="77" t="s">
        <v>719</v>
      </c>
      <c r="D172" s="75" t="s">
        <v>720</v>
      </c>
      <c r="E172" s="77" t="s">
        <v>72</v>
      </c>
      <c r="F172" s="75" t="s">
        <v>73</v>
      </c>
      <c r="G172" s="77" t="s">
        <v>721</v>
      </c>
      <c r="H172" s="75" t="s">
        <v>722</v>
      </c>
      <c r="I172" s="74" t="s">
        <v>636</v>
      </c>
      <c r="J172" s="75" t="s">
        <v>637</v>
      </c>
      <c r="K172" s="1" t="str">
        <f t="shared" si="26"/>
        <v>010102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4" t="s">
        <v>68</v>
      </c>
      <c r="B173" s="75" t="s">
        <v>69</v>
      </c>
      <c r="C173" s="77" t="s">
        <v>715</v>
      </c>
      <c r="D173" s="75" t="s">
        <v>716</v>
      </c>
      <c r="E173" s="77" t="s">
        <v>72</v>
      </c>
      <c r="F173" s="75" t="s">
        <v>73</v>
      </c>
      <c r="G173" s="77" t="s">
        <v>717</v>
      </c>
      <c r="H173" s="75" t="s">
        <v>718</v>
      </c>
      <c r="I173" s="74" t="s">
        <v>636</v>
      </c>
      <c r="J173" s="75" t="s">
        <v>637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4" t="s">
        <v>68</v>
      </c>
      <c r="B174" s="75" t="s">
        <v>69</v>
      </c>
      <c r="C174" s="77" t="s">
        <v>711</v>
      </c>
      <c r="D174" s="75" t="s">
        <v>712</v>
      </c>
      <c r="E174" s="77" t="s">
        <v>72</v>
      </c>
      <c r="F174" s="75" t="s">
        <v>73</v>
      </c>
      <c r="G174" s="77" t="s">
        <v>713</v>
      </c>
      <c r="H174" s="75" t="s">
        <v>714</v>
      </c>
      <c r="I174" s="74" t="s">
        <v>636</v>
      </c>
      <c r="J174" s="75" t="s">
        <v>637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4" t="s">
        <v>68</v>
      </c>
      <c r="B175" s="75" t="s">
        <v>69</v>
      </c>
      <c r="C175" s="77" t="s">
        <v>735</v>
      </c>
      <c r="D175" s="75" t="s">
        <v>736</v>
      </c>
      <c r="E175" s="77" t="s">
        <v>72</v>
      </c>
      <c r="F175" s="75" t="s">
        <v>73</v>
      </c>
      <c r="G175" s="77" t="s">
        <v>737</v>
      </c>
      <c r="H175" s="75" t="s">
        <v>738</v>
      </c>
      <c r="I175" s="74" t="s">
        <v>636</v>
      </c>
      <c r="J175" s="75" t="s">
        <v>637</v>
      </c>
      <c r="K175" s="1" t="str">
        <f t="shared" si="26"/>
        <v>010102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4" t="s">
        <v>68</v>
      </c>
      <c r="B176" s="75" t="s">
        <v>69</v>
      </c>
      <c r="C176" s="77" t="s">
        <v>727</v>
      </c>
      <c r="D176" s="75" t="s">
        <v>728</v>
      </c>
      <c r="E176" s="77" t="s">
        <v>72</v>
      </c>
      <c r="F176" s="75" t="s">
        <v>73</v>
      </c>
      <c r="G176" s="77" t="s">
        <v>729</v>
      </c>
      <c r="H176" s="75" t="s">
        <v>730</v>
      </c>
      <c r="I176" s="74" t="s">
        <v>636</v>
      </c>
      <c r="J176" s="75" t="s">
        <v>637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4" t="s">
        <v>68</v>
      </c>
      <c r="B177" s="75" t="s">
        <v>69</v>
      </c>
      <c r="C177" s="77" t="s">
        <v>739</v>
      </c>
      <c r="D177" s="75" t="s">
        <v>740</v>
      </c>
      <c r="E177" s="77" t="s">
        <v>72</v>
      </c>
      <c r="F177" s="75" t="s">
        <v>73</v>
      </c>
      <c r="G177" s="77" t="s">
        <v>741</v>
      </c>
      <c r="H177" s="75" t="s">
        <v>742</v>
      </c>
      <c r="I177" s="74" t="s">
        <v>636</v>
      </c>
      <c r="J177" s="75" t="s">
        <v>637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4" t="s">
        <v>68</v>
      </c>
      <c r="B178" s="75" t="s">
        <v>69</v>
      </c>
      <c r="C178" s="77" t="s">
        <v>723</v>
      </c>
      <c r="D178" s="75" t="s">
        <v>724</v>
      </c>
      <c r="E178" s="77" t="s">
        <v>72</v>
      </c>
      <c r="F178" s="75" t="s">
        <v>73</v>
      </c>
      <c r="G178" s="77" t="s">
        <v>725</v>
      </c>
      <c r="H178" s="75" t="s">
        <v>726</v>
      </c>
      <c r="I178" s="74" t="s">
        <v>636</v>
      </c>
      <c r="J178" s="75" t="s">
        <v>637</v>
      </c>
      <c r="K178" s="1" t="str">
        <f t="shared" si="26"/>
        <v>010102</v>
      </c>
      <c r="L178" s="3">
        <v>0</v>
      </c>
      <c r="M178" s="3"/>
      <c r="N178" s="3">
        <f t="shared" si="27"/>
        <v>0</v>
      </c>
      <c r="O178" s="3"/>
      <c r="P178" s="3">
        <f t="shared" si="28"/>
        <v>0</v>
      </c>
      <c r="Q178" s="3"/>
      <c r="R178" s="3">
        <f t="shared" si="29"/>
        <v>0</v>
      </c>
      <c r="S178" s="3"/>
      <c r="T178" s="3">
        <f t="shared" si="30"/>
        <v>0</v>
      </c>
      <c r="U178" s="3"/>
      <c r="V178" s="3">
        <f t="shared" si="31"/>
        <v>0</v>
      </c>
      <c r="W178" s="3"/>
      <c r="X178" s="3">
        <f t="shared" si="32"/>
        <v>0</v>
      </c>
      <c r="Y178" s="3"/>
      <c r="Z178" s="3">
        <f t="shared" si="33"/>
        <v>0</v>
      </c>
      <c r="AA178" s="3"/>
      <c r="AB178" s="3">
        <f t="shared" si="34"/>
        <v>0</v>
      </c>
      <c r="AC178" s="3"/>
      <c r="AD178" s="3">
        <f t="shared" si="35"/>
        <v>0</v>
      </c>
      <c r="AE178" s="3"/>
      <c r="AF178" s="3">
        <f t="shared" si="36"/>
        <v>0</v>
      </c>
      <c r="AG178" s="3"/>
      <c r="AH178" s="3">
        <f t="shared" si="37"/>
        <v>0</v>
      </c>
      <c r="AI178" s="3"/>
      <c r="AJ178" s="3">
        <f t="shared" si="38"/>
        <v>0</v>
      </c>
    </row>
    <row r="179" spans="1:36" x14ac:dyDescent="0.15">
      <c r="A179" s="74" t="s">
        <v>68</v>
      </c>
      <c r="B179" s="75" t="s">
        <v>69</v>
      </c>
      <c r="C179" s="77" t="s">
        <v>767</v>
      </c>
      <c r="D179" s="75" t="s">
        <v>768</v>
      </c>
      <c r="E179" s="77" t="s">
        <v>357</v>
      </c>
      <c r="F179" s="75" t="s">
        <v>358</v>
      </c>
      <c r="G179" s="77" t="s">
        <v>769</v>
      </c>
      <c r="H179" s="75" t="s">
        <v>770</v>
      </c>
      <c r="I179" s="74" t="s">
        <v>636</v>
      </c>
      <c r="J179" s="75" t="s">
        <v>637</v>
      </c>
      <c r="K179" s="1" t="str">
        <f t="shared" si="26"/>
        <v>010102</v>
      </c>
      <c r="L179" s="3">
        <v>4</v>
      </c>
      <c r="M179" s="3"/>
      <c r="N179" s="3">
        <f t="shared" si="27"/>
        <v>4</v>
      </c>
      <c r="O179" s="3"/>
      <c r="P179" s="3">
        <f t="shared" si="28"/>
        <v>4</v>
      </c>
      <c r="Q179" s="3"/>
      <c r="R179" s="3">
        <f t="shared" si="29"/>
        <v>4</v>
      </c>
      <c r="S179" s="3"/>
      <c r="T179" s="3">
        <f t="shared" si="30"/>
        <v>4</v>
      </c>
      <c r="U179" s="3"/>
      <c r="V179" s="3">
        <f t="shared" si="31"/>
        <v>4</v>
      </c>
      <c r="W179" s="3"/>
      <c r="X179" s="3">
        <f t="shared" si="32"/>
        <v>4</v>
      </c>
      <c r="Y179" s="3"/>
      <c r="Z179" s="3">
        <f t="shared" si="33"/>
        <v>4</v>
      </c>
      <c r="AA179" s="3"/>
      <c r="AB179" s="3">
        <f t="shared" si="34"/>
        <v>4</v>
      </c>
      <c r="AC179" s="3"/>
      <c r="AD179" s="3">
        <f t="shared" si="35"/>
        <v>4</v>
      </c>
      <c r="AE179" s="3"/>
      <c r="AF179" s="3">
        <f t="shared" si="36"/>
        <v>4</v>
      </c>
      <c r="AG179" s="3"/>
      <c r="AH179" s="3">
        <f t="shared" si="37"/>
        <v>4</v>
      </c>
      <c r="AI179" s="3"/>
      <c r="AJ179" s="3">
        <f t="shared" si="38"/>
        <v>4</v>
      </c>
    </row>
    <row r="180" spans="1:36" x14ac:dyDescent="0.15">
      <c r="A180" s="74" t="s">
        <v>68</v>
      </c>
      <c r="B180" s="75" t="s">
        <v>69</v>
      </c>
      <c r="C180" s="77" t="s">
        <v>825</v>
      </c>
      <c r="D180" s="75" t="s">
        <v>826</v>
      </c>
      <c r="E180" s="77" t="s">
        <v>357</v>
      </c>
      <c r="F180" s="75" t="s">
        <v>358</v>
      </c>
      <c r="G180" s="77" t="s">
        <v>827</v>
      </c>
      <c r="H180" s="75" t="s">
        <v>828</v>
      </c>
      <c r="I180" s="74" t="s">
        <v>636</v>
      </c>
      <c r="J180" s="75" t="s">
        <v>637</v>
      </c>
      <c r="K180" s="1" t="str">
        <f t="shared" si="26"/>
        <v>010102</v>
      </c>
      <c r="L180" s="3">
        <v>1</v>
      </c>
      <c r="M180" s="3"/>
      <c r="N180" s="3">
        <f t="shared" si="27"/>
        <v>1</v>
      </c>
      <c r="O180" s="3"/>
      <c r="P180" s="3">
        <f t="shared" si="28"/>
        <v>1</v>
      </c>
      <c r="Q180" s="3"/>
      <c r="R180" s="3">
        <f t="shared" si="29"/>
        <v>1</v>
      </c>
      <c r="S180" s="3"/>
      <c r="T180" s="3">
        <f t="shared" si="30"/>
        <v>1</v>
      </c>
      <c r="U180" s="3"/>
      <c r="V180" s="3">
        <f t="shared" si="31"/>
        <v>1</v>
      </c>
      <c r="W180" s="3"/>
      <c r="X180" s="3">
        <f t="shared" si="32"/>
        <v>1</v>
      </c>
      <c r="Y180" s="3"/>
      <c r="Z180" s="3">
        <f t="shared" si="33"/>
        <v>1</v>
      </c>
      <c r="AA180" s="3"/>
      <c r="AB180" s="3">
        <f t="shared" si="34"/>
        <v>1</v>
      </c>
      <c r="AC180" s="3"/>
      <c r="AD180" s="3">
        <f t="shared" si="35"/>
        <v>1</v>
      </c>
      <c r="AE180" s="3"/>
      <c r="AF180" s="3">
        <f t="shared" si="36"/>
        <v>1</v>
      </c>
      <c r="AG180" s="3"/>
      <c r="AH180" s="3">
        <f t="shared" si="37"/>
        <v>1</v>
      </c>
      <c r="AI180" s="3"/>
      <c r="AJ180" s="3">
        <f t="shared" si="38"/>
        <v>1</v>
      </c>
    </row>
    <row r="181" spans="1:36" x14ac:dyDescent="0.15">
      <c r="A181" s="74" t="s">
        <v>68</v>
      </c>
      <c r="B181" s="75" t="s">
        <v>69</v>
      </c>
      <c r="C181" s="77" t="s">
        <v>975</v>
      </c>
      <c r="D181" s="75" t="s">
        <v>976</v>
      </c>
      <c r="E181" s="77" t="s">
        <v>913</v>
      </c>
      <c r="F181" s="75" t="s">
        <v>914</v>
      </c>
      <c r="G181" s="77" t="s">
        <v>977</v>
      </c>
      <c r="H181" s="75" t="s">
        <v>978</v>
      </c>
      <c r="I181" s="74" t="s">
        <v>965</v>
      </c>
      <c r="J181" s="75" t="s">
        <v>966</v>
      </c>
      <c r="K181" s="1" t="str">
        <f t="shared" si="26"/>
        <v>010304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4" t="s">
        <v>68</v>
      </c>
      <c r="B182" s="75" t="s">
        <v>69</v>
      </c>
      <c r="C182" s="77" t="s">
        <v>979</v>
      </c>
      <c r="D182" s="75" t="s">
        <v>980</v>
      </c>
      <c r="E182" s="77" t="s">
        <v>913</v>
      </c>
      <c r="F182" s="75" t="s">
        <v>914</v>
      </c>
      <c r="G182" s="77" t="s">
        <v>981</v>
      </c>
      <c r="H182" s="75" t="s">
        <v>982</v>
      </c>
      <c r="I182" s="74" t="s">
        <v>965</v>
      </c>
      <c r="J182" s="75" t="s">
        <v>966</v>
      </c>
      <c r="K182" s="1" t="str">
        <f t="shared" si="26"/>
        <v>010304</v>
      </c>
      <c r="L182" s="3">
        <v>0</v>
      </c>
      <c r="M182" s="3"/>
      <c r="N182" s="3">
        <f t="shared" si="27"/>
        <v>0</v>
      </c>
      <c r="O182" s="3"/>
      <c r="P182" s="3">
        <f t="shared" si="28"/>
        <v>0</v>
      </c>
      <c r="Q182" s="3"/>
      <c r="R182" s="3">
        <f t="shared" si="29"/>
        <v>0</v>
      </c>
      <c r="S182" s="3"/>
      <c r="T182" s="3">
        <f t="shared" si="30"/>
        <v>0</v>
      </c>
      <c r="U182" s="3"/>
      <c r="V182" s="3">
        <f t="shared" si="31"/>
        <v>0</v>
      </c>
      <c r="W182" s="3"/>
      <c r="X182" s="3">
        <f t="shared" si="32"/>
        <v>0</v>
      </c>
      <c r="Y182" s="3"/>
      <c r="Z182" s="3">
        <f t="shared" si="33"/>
        <v>0</v>
      </c>
      <c r="AA182" s="3"/>
      <c r="AB182" s="3">
        <f t="shared" si="34"/>
        <v>0</v>
      </c>
      <c r="AC182" s="3"/>
      <c r="AD182" s="3">
        <f t="shared" si="35"/>
        <v>0</v>
      </c>
      <c r="AE182" s="3"/>
      <c r="AF182" s="3">
        <f t="shared" si="36"/>
        <v>0</v>
      </c>
      <c r="AG182" s="3"/>
      <c r="AH182" s="3">
        <f t="shared" si="37"/>
        <v>0</v>
      </c>
      <c r="AI182" s="3"/>
      <c r="AJ182" s="3">
        <f t="shared" si="38"/>
        <v>0</v>
      </c>
    </row>
    <row r="183" spans="1:36" x14ac:dyDescent="0.15">
      <c r="A183" s="74" t="s">
        <v>68</v>
      </c>
      <c r="B183" s="75" t="s">
        <v>69</v>
      </c>
      <c r="C183" s="77" t="s">
        <v>961</v>
      </c>
      <c r="D183" s="75" t="s">
        <v>962</v>
      </c>
      <c r="E183" s="77" t="s">
        <v>913</v>
      </c>
      <c r="F183" s="75" t="s">
        <v>914</v>
      </c>
      <c r="G183" s="77" t="s">
        <v>963</v>
      </c>
      <c r="H183" s="75" t="s">
        <v>964</v>
      </c>
      <c r="I183" s="74" t="s">
        <v>965</v>
      </c>
      <c r="J183" s="75" t="s">
        <v>966</v>
      </c>
      <c r="K183" s="1" t="str">
        <f t="shared" si="26"/>
        <v>010304</v>
      </c>
      <c r="L183" s="3">
        <v>4</v>
      </c>
      <c r="M183" s="3"/>
      <c r="N183" s="3">
        <f t="shared" si="27"/>
        <v>4</v>
      </c>
      <c r="O183" s="3"/>
      <c r="P183" s="3">
        <f t="shared" si="28"/>
        <v>4</v>
      </c>
      <c r="Q183" s="3"/>
      <c r="R183" s="3">
        <f t="shared" si="29"/>
        <v>4</v>
      </c>
      <c r="S183" s="3"/>
      <c r="T183" s="3">
        <f t="shared" si="30"/>
        <v>4</v>
      </c>
      <c r="U183" s="3"/>
      <c r="V183" s="3">
        <f t="shared" si="31"/>
        <v>4</v>
      </c>
      <c r="W183" s="3"/>
      <c r="X183" s="3">
        <f t="shared" si="32"/>
        <v>4</v>
      </c>
      <c r="Y183" s="3"/>
      <c r="Z183" s="3">
        <f t="shared" si="33"/>
        <v>4</v>
      </c>
      <c r="AA183" s="3"/>
      <c r="AB183" s="3">
        <f t="shared" si="34"/>
        <v>4</v>
      </c>
      <c r="AC183" s="3"/>
      <c r="AD183" s="3">
        <f t="shared" si="35"/>
        <v>4</v>
      </c>
      <c r="AE183" s="3"/>
      <c r="AF183" s="3">
        <f t="shared" si="36"/>
        <v>4</v>
      </c>
      <c r="AG183" s="3"/>
      <c r="AH183" s="3">
        <f t="shared" si="37"/>
        <v>4</v>
      </c>
      <c r="AI183" s="3"/>
      <c r="AJ183" s="3">
        <f t="shared" si="38"/>
        <v>4</v>
      </c>
    </row>
    <row r="184" spans="1:36" x14ac:dyDescent="0.15">
      <c r="A184" s="74" t="s">
        <v>68</v>
      </c>
      <c r="B184" s="75" t="s">
        <v>69</v>
      </c>
      <c r="C184" s="77" t="s">
        <v>967</v>
      </c>
      <c r="D184" s="75" t="s">
        <v>968</v>
      </c>
      <c r="E184" s="77" t="s">
        <v>913</v>
      </c>
      <c r="F184" s="75" t="s">
        <v>914</v>
      </c>
      <c r="G184" s="77" t="s">
        <v>969</v>
      </c>
      <c r="H184" s="75" t="s">
        <v>970</v>
      </c>
      <c r="I184" s="74" t="s">
        <v>965</v>
      </c>
      <c r="J184" s="75" t="s">
        <v>966</v>
      </c>
      <c r="K184" s="1" t="str">
        <f t="shared" si="26"/>
        <v>010304</v>
      </c>
      <c r="L184" s="3">
        <v>1</v>
      </c>
      <c r="M184" s="3"/>
      <c r="N184" s="3">
        <f t="shared" si="27"/>
        <v>1</v>
      </c>
      <c r="O184" s="3"/>
      <c r="P184" s="3">
        <f t="shared" si="28"/>
        <v>1</v>
      </c>
      <c r="Q184" s="3"/>
      <c r="R184" s="3">
        <f t="shared" si="29"/>
        <v>1</v>
      </c>
      <c r="S184" s="3"/>
      <c r="T184" s="3">
        <f t="shared" si="30"/>
        <v>1</v>
      </c>
      <c r="U184" s="3"/>
      <c r="V184" s="3">
        <f t="shared" si="31"/>
        <v>1</v>
      </c>
      <c r="W184" s="3"/>
      <c r="X184" s="3">
        <f t="shared" si="32"/>
        <v>1</v>
      </c>
      <c r="Y184" s="3"/>
      <c r="Z184" s="3">
        <f t="shared" si="33"/>
        <v>1</v>
      </c>
      <c r="AA184" s="3"/>
      <c r="AB184" s="3">
        <f t="shared" si="34"/>
        <v>1</v>
      </c>
      <c r="AC184" s="3"/>
      <c r="AD184" s="3">
        <f t="shared" si="35"/>
        <v>1</v>
      </c>
      <c r="AE184" s="3"/>
      <c r="AF184" s="3">
        <f t="shared" si="36"/>
        <v>1</v>
      </c>
      <c r="AG184" s="3"/>
      <c r="AH184" s="3">
        <f t="shared" si="37"/>
        <v>1</v>
      </c>
      <c r="AI184" s="3"/>
      <c r="AJ184" s="3">
        <f t="shared" si="38"/>
        <v>1</v>
      </c>
    </row>
    <row r="185" spans="1:36" x14ac:dyDescent="0.15">
      <c r="A185" s="74" t="s">
        <v>68</v>
      </c>
      <c r="B185" s="75" t="s">
        <v>69</v>
      </c>
      <c r="C185" s="77" t="s">
        <v>971</v>
      </c>
      <c r="D185" s="75" t="s">
        <v>972</v>
      </c>
      <c r="E185" s="77" t="s">
        <v>913</v>
      </c>
      <c r="F185" s="75" t="s">
        <v>914</v>
      </c>
      <c r="G185" s="77" t="s">
        <v>973</v>
      </c>
      <c r="H185" s="75" t="s">
        <v>974</v>
      </c>
      <c r="I185" s="74" t="s">
        <v>965</v>
      </c>
      <c r="J185" s="75" t="s">
        <v>966</v>
      </c>
      <c r="K185" s="1" t="str">
        <f t="shared" si="26"/>
        <v>010304</v>
      </c>
      <c r="L185" s="3">
        <v>10</v>
      </c>
      <c r="M185" s="3">
        <v>-1</v>
      </c>
      <c r="N185" s="3">
        <f t="shared" si="27"/>
        <v>9</v>
      </c>
      <c r="O185" s="3"/>
      <c r="P185" s="3">
        <f t="shared" si="28"/>
        <v>9</v>
      </c>
      <c r="Q185" s="3"/>
      <c r="R185" s="3">
        <f t="shared" si="29"/>
        <v>9</v>
      </c>
      <c r="S185" s="3">
        <v>-1</v>
      </c>
      <c r="T185" s="3">
        <f t="shared" si="30"/>
        <v>8</v>
      </c>
      <c r="U185" s="3"/>
      <c r="V185" s="3">
        <f t="shared" si="31"/>
        <v>8</v>
      </c>
      <c r="W185" s="3"/>
      <c r="X185" s="3">
        <f t="shared" si="32"/>
        <v>8</v>
      </c>
      <c r="Y185" s="3"/>
      <c r="Z185" s="3">
        <f t="shared" si="33"/>
        <v>8</v>
      </c>
      <c r="AA185" s="3"/>
      <c r="AB185" s="3">
        <f t="shared" si="34"/>
        <v>8</v>
      </c>
      <c r="AC185" s="3"/>
      <c r="AD185" s="3">
        <f t="shared" si="35"/>
        <v>8</v>
      </c>
      <c r="AE185" s="3"/>
      <c r="AF185" s="3">
        <f t="shared" si="36"/>
        <v>8</v>
      </c>
      <c r="AG185" s="3">
        <v>-3</v>
      </c>
      <c r="AH185" s="3">
        <f t="shared" si="37"/>
        <v>5</v>
      </c>
      <c r="AI185" s="3">
        <v>-2</v>
      </c>
      <c r="AJ185" s="3">
        <f t="shared" si="38"/>
        <v>3</v>
      </c>
    </row>
    <row r="186" spans="1:36" x14ac:dyDescent="0.15">
      <c r="A186" s="74" t="s">
        <v>68</v>
      </c>
      <c r="B186" s="75" t="s">
        <v>69</v>
      </c>
      <c r="C186" s="77" t="s">
        <v>995</v>
      </c>
      <c r="D186" s="75" t="s">
        <v>996</v>
      </c>
      <c r="E186" s="77" t="s">
        <v>596</v>
      </c>
      <c r="F186" s="75" t="s">
        <v>597</v>
      </c>
      <c r="G186" s="77" t="s">
        <v>997</v>
      </c>
      <c r="H186" s="75" t="s">
        <v>998</v>
      </c>
      <c r="I186" s="74" t="s">
        <v>965</v>
      </c>
      <c r="J186" s="75" t="s">
        <v>966</v>
      </c>
      <c r="K186" s="1" t="str">
        <f t="shared" si="26"/>
        <v>010304</v>
      </c>
      <c r="L186" s="3">
        <v>8</v>
      </c>
      <c r="M186" s="3"/>
      <c r="N186" s="3">
        <f t="shared" si="27"/>
        <v>8</v>
      </c>
      <c r="O186" s="3"/>
      <c r="P186" s="3">
        <f t="shared" si="28"/>
        <v>8</v>
      </c>
      <c r="Q186" s="3"/>
      <c r="R186" s="3">
        <f t="shared" si="29"/>
        <v>8</v>
      </c>
      <c r="S186" s="3"/>
      <c r="T186" s="3">
        <f t="shared" si="30"/>
        <v>8</v>
      </c>
      <c r="U186" s="3"/>
      <c r="V186" s="3">
        <f t="shared" si="31"/>
        <v>8</v>
      </c>
      <c r="W186" s="3"/>
      <c r="X186" s="3">
        <f t="shared" si="32"/>
        <v>8</v>
      </c>
      <c r="Y186" s="3"/>
      <c r="Z186" s="3">
        <f t="shared" si="33"/>
        <v>8</v>
      </c>
      <c r="AA186" s="3"/>
      <c r="AB186" s="3">
        <f t="shared" si="34"/>
        <v>8</v>
      </c>
      <c r="AC186" s="3"/>
      <c r="AD186" s="3">
        <f t="shared" si="35"/>
        <v>8</v>
      </c>
      <c r="AE186" s="3"/>
      <c r="AF186" s="3">
        <f t="shared" si="36"/>
        <v>8</v>
      </c>
      <c r="AG186" s="3"/>
      <c r="AH186" s="3">
        <f t="shared" si="37"/>
        <v>8</v>
      </c>
      <c r="AI186" s="3"/>
      <c r="AJ186" s="3">
        <f t="shared" si="38"/>
        <v>8</v>
      </c>
    </row>
    <row r="187" spans="1:36" x14ac:dyDescent="0.15">
      <c r="A187" s="74" t="s">
        <v>68</v>
      </c>
      <c r="B187" s="75" t="s">
        <v>69</v>
      </c>
      <c r="C187" s="77" t="s">
        <v>983</v>
      </c>
      <c r="D187" s="75" t="s">
        <v>984</v>
      </c>
      <c r="E187" s="77" t="s">
        <v>596</v>
      </c>
      <c r="F187" s="75" t="s">
        <v>597</v>
      </c>
      <c r="G187" s="77" t="s">
        <v>985</v>
      </c>
      <c r="H187" s="75" t="s">
        <v>986</v>
      </c>
      <c r="I187" s="74" t="s">
        <v>965</v>
      </c>
      <c r="J187" s="75" t="s">
        <v>966</v>
      </c>
      <c r="K187" s="1" t="str">
        <f t="shared" si="26"/>
        <v>010304</v>
      </c>
      <c r="L187" s="3">
        <v>22</v>
      </c>
      <c r="M187" s="3"/>
      <c r="N187" s="3">
        <f t="shared" si="27"/>
        <v>22</v>
      </c>
      <c r="O187" s="3"/>
      <c r="P187" s="3">
        <f t="shared" si="28"/>
        <v>22</v>
      </c>
      <c r="Q187" s="3">
        <v>1</v>
      </c>
      <c r="R187" s="3">
        <f t="shared" si="29"/>
        <v>23</v>
      </c>
      <c r="S187" s="3"/>
      <c r="T187" s="3">
        <f t="shared" si="30"/>
        <v>23</v>
      </c>
      <c r="U187" s="3"/>
      <c r="V187" s="3">
        <f t="shared" si="31"/>
        <v>23</v>
      </c>
      <c r="W187" s="3">
        <v>1</v>
      </c>
      <c r="X187" s="3">
        <f t="shared" si="32"/>
        <v>24</v>
      </c>
      <c r="Y187" s="3">
        <v>1</v>
      </c>
      <c r="Z187" s="3">
        <f t="shared" si="33"/>
        <v>25</v>
      </c>
      <c r="AA187" s="3"/>
      <c r="AB187" s="3">
        <f t="shared" si="34"/>
        <v>25</v>
      </c>
      <c r="AC187" s="3"/>
      <c r="AD187" s="3">
        <f t="shared" si="35"/>
        <v>25</v>
      </c>
      <c r="AE187" s="3"/>
      <c r="AF187" s="3">
        <f t="shared" si="36"/>
        <v>25</v>
      </c>
      <c r="AG187" s="3"/>
      <c r="AH187" s="3">
        <f t="shared" si="37"/>
        <v>25</v>
      </c>
      <c r="AI187" s="3">
        <v>1</v>
      </c>
      <c r="AJ187" s="3">
        <f t="shared" si="38"/>
        <v>26</v>
      </c>
    </row>
    <row r="188" spans="1:36" x14ac:dyDescent="0.15">
      <c r="A188" s="74" t="s">
        <v>68</v>
      </c>
      <c r="B188" s="75" t="s">
        <v>69</v>
      </c>
      <c r="C188" s="77" t="s">
        <v>991</v>
      </c>
      <c r="D188" s="75" t="s">
        <v>992</v>
      </c>
      <c r="E188" s="77" t="s">
        <v>596</v>
      </c>
      <c r="F188" s="75" t="s">
        <v>597</v>
      </c>
      <c r="G188" s="77" t="s">
        <v>993</v>
      </c>
      <c r="H188" s="75" t="s">
        <v>994</v>
      </c>
      <c r="I188" s="74" t="s">
        <v>965</v>
      </c>
      <c r="J188" s="75" t="s">
        <v>966</v>
      </c>
      <c r="K188" s="1" t="str">
        <f t="shared" si="26"/>
        <v>010304</v>
      </c>
      <c r="L188" s="3">
        <v>26</v>
      </c>
      <c r="M188" s="3"/>
      <c r="N188" s="3">
        <f t="shared" si="27"/>
        <v>26</v>
      </c>
      <c r="O188" s="3"/>
      <c r="P188" s="3">
        <f t="shared" si="28"/>
        <v>26</v>
      </c>
      <c r="Q188" s="3"/>
      <c r="R188" s="3">
        <f t="shared" si="29"/>
        <v>26</v>
      </c>
      <c r="S188" s="3"/>
      <c r="T188" s="3">
        <f t="shared" si="30"/>
        <v>26</v>
      </c>
      <c r="U188" s="3"/>
      <c r="V188" s="3">
        <f t="shared" si="31"/>
        <v>26</v>
      </c>
      <c r="W188" s="3"/>
      <c r="X188" s="3">
        <f t="shared" si="32"/>
        <v>26</v>
      </c>
      <c r="Y188" s="3"/>
      <c r="Z188" s="3">
        <f t="shared" si="33"/>
        <v>26</v>
      </c>
      <c r="AA188" s="3"/>
      <c r="AB188" s="3">
        <f t="shared" si="34"/>
        <v>26</v>
      </c>
      <c r="AC188" s="3"/>
      <c r="AD188" s="3">
        <f t="shared" si="35"/>
        <v>26</v>
      </c>
      <c r="AE188" s="3"/>
      <c r="AF188" s="3">
        <f t="shared" si="36"/>
        <v>26</v>
      </c>
      <c r="AG188" s="3"/>
      <c r="AH188" s="3">
        <f t="shared" si="37"/>
        <v>26</v>
      </c>
      <c r="AI188" s="3"/>
      <c r="AJ188" s="3">
        <f t="shared" si="38"/>
        <v>26</v>
      </c>
    </row>
    <row r="189" spans="1:36" x14ac:dyDescent="0.15">
      <c r="A189" s="74" t="s">
        <v>68</v>
      </c>
      <c r="B189" s="75" t="s">
        <v>69</v>
      </c>
      <c r="C189" s="77" t="s">
        <v>1377</v>
      </c>
      <c r="D189" s="75" t="s">
        <v>1375</v>
      </c>
      <c r="E189" s="77" t="s">
        <v>596</v>
      </c>
      <c r="F189" s="75" t="s">
        <v>597</v>
      </c>
      <c r="G189" s="77" t="s">
        <v>1393</v>
      </c>
      <c r="H189" s="75" t="s">
        <v>1376</v>
      </c>
      <c r="I189" s="74" t="s">
        <v>949</v>
      </c>
      <c r="J189" s="75" t="s">
        <v>950</v>
      </c>
      <c r="K189" s="1" t="str">
        <f t="shared" si="26"/>
        <v>010303</v>
      </c>
      <c r="L189" s="3">
        <v>2</v>
      </c>
      <c r="M189" s="3"/>
      <c r="N189" s="3">
        <f t="shared" si="27"/>
        <v>2</v>
      </c>
      <c r="O189" s="3"/>
      <c r="P189" s="3">
        <f t="shared" si="28"/>
        <v>2</v>
      </c>
      <c r="Q189" s="3"/>
      <c r="R189" s="3">
        <f t="shared" si="29"/>
        <v>2</v>
      </c>
      <c r="S189" s="3"/>
      <c r="T189" s="3">
        <f t="shared" si="30"/>
        <v>2</v>
      </c>
      <c r="U189" s="3"/>
      <c r="V189" s="3">
        <f t="shared" si="31"/>
        <v>2</v>
      </c>
      <c r="W189" s="3"/>
      <c r="X189" s="3">
        <f t="shared" si="32"/>
        <v>2</v>
      </c>
      <c r="Y189" s="3"/>
      <c r="Z189" s="3">
        <f t="shared" si="33"/>
        <v>2</v>
      </c>
      <c r="AA189" s="3"/>
      <c r="AB189" s="3">
        <f t="shared" si="34"/>
        <v>2</v>
      </c>
      <c r="AC189" s="3"/>
      <c r="AD189" s="3">
        <f t="shared" si="35"/>
        <v>2</v>
      </c>
      <c r="AE189" s="3"/>
      <c r="AF189" s="3">
        <f t="shared" si="36"/>
        <v>2</v>
      </c>
      <c r="AG189" s="3"/>
      <c r="AH189" s="3">
        <f t="shared" si="37"/>
        <v>2</v>
      </c>
      <c r="AI189" s="3"/>
      <c r="AJ189" s="3">
        <f t="shared" si="38"/>
        <v>2</v>
      </c>
    </row>
    <row r="190" spans="1:36" x14ac:dyDescent="0.15">
      <c r="A190" s="74" t="s">
        <v>68</v>
      </c>
      <c r="B190" s="75" t="s">
        <v>69</v>
      </c>
      <c r="C190" s="77" t="s">
        <v>945</v>
      </c>
      <c r="D190" s="75" t="s">
        <v>946</v>
      </c>
      <c r="E190" s="77" t="s">
        <v>596</v>
      </c>
      <c r="F190" s="75" t="s">
        <v>597</v>
      </c>
      <c r="G190" s="77" t="s">
        <v>947</v>
      </c>
      <c r="H190" s="75" t="s">
        <v>948</v>
      </c>
      <c r="I190" s="74" t="s">
        <v>949</v>
      </c>
      <c r="J190" s="75" t="s">
        <v>950</v>
      </c>
      <c r="K190" s="1" t="str">
        <f t="shared" si="26"/>
        <v>010303</v>
      </c>
      <c r="L190" s="3">
        <v>12</v>
      </c>
      <c r="M190" s="3"/>
      <c r="N190" s="3">
        <f t="shared" si="27"/>
        <v>12</v>
      </c>
      <c r="O190" s="3"/>
      <c r="P190" s="3">
        <f t="shared" si="28"/>
        <v>12</v>
      </c>
      <c r="Q190" s="3"/>
      <c r="R190" s="3">
        <f t="shared" si="29"/>
        <v>12</v>
      </c>
      <c r="S190" s="3"/>
      <c r="T190" s="3">
        <f t="shared" si="30"/>
        <v>12</v>
      </c>
      <c r="U190" s="3"/>
      <c r="V190" s="3">
        <f t="shared" si="31"/>
        <v>12</v>
      </c>
      <c r="W190" s="3"/>
      <c r="X190" s="3">
        <f t="shared" si="32"/>
        <v>12</v>
      </c>
      <c r="Y190" s="3"/>
      <c r="Z190" s="3">
        <f t="shared" si="33"/>
        <v>12</v>
      </c>
      <c r="AA190" s="3"/>
      <c r="AB190" s="3">
        <f t="shared" si="34"/>
        <v>12</v>
      </c>
      <c r="AC190" s="3"/>
      <c r="AD190" s="3">
        <f t="shared" si="35"/>
        <v>12</v>
      </c>
      <c r="AE190" s="3"/>
      <c r="AF190" s="3">
        <f t="shared" si="36"/>
        <v>12</v>
      </c>
      <c r="AG190" s="3">
        <v>-1</v>
      </c>
      <c r="AH190" s="3">
        <f t="shared" si="37"/>
        <v>11</v>
      </c>
      <c r="AI190" s="3"/>
      <c r="AJ190" s="3">
        <f t="shared" si="38"/>
        <v>11</v>
      </c>
    </row>
    <row r="191" spans="1:36" x14ac:dyDescent="0.15">
      <c r="A191" s="74" t="s">
        <v>68</v>
      </c>
      <c r="B191" s="75" t="s">
        <v>69</v>
      </c>
      <c r="C191" s="77" t="s">
        <v>951</v>
      </c>
      <c r="D191" s="75" t="s">
        <v>952</v>
      </c>
      <c r="E191" s="77" t="s">
        <v>953</v>
      </c>
      <c r="F191" s="75" t="s">
        <v>954</v>
      </c>
      <c r="G191" s="77" t="s">
        <v>955</v>
      </c>
      <c r="H191" s="75" t="s">
        <v>956</v>
      </c>
      <c r="I191" s="74" t="s">
        <v>949</v>
      </c>
      <c r="J191" s="75" t="s">
        <v>950</v>
      </c>
      <c r="K191" s="1" t="str">
        <f t="shared" si="26"/>
        <v>010303</v>
      </c>
      <c r="L191" s="3">
        <v>11</v>
      </c>
      <c r="M191" s="3"/>
      <c r="N191" s="3">
        <f t="shared" si="27"/>
        <v>11</v>
      </c>
      <c r="O191" s="3"/>
      <c r="P191" s="3">
        <f t="shared" si="28"/>
        <v>11</v>
      </c>
      <c r="Q191" s="3"/>
      <c r="R191" s="3">
        <f t="shared" si="29"/>
        <v>11</v>
      </c>
      <c r="S191" s="3"/>
      <c r="T191" s="3">
        <f t="shared" si="30"/>
        <v>11</v>
      </c>
      <c r="U191" s="3"/>
      <c r="V191" s="3">
        <f t="shared" si="31"/>
        <v>11</v>
      </c>
      <c r="W191" s="3"/>
      <c r="X191" s="3">
        <f t="shared" si="32"/>
        <v>11</v>
      </c>
      <c r="Y191" s="3"/>
      <c r="Z191" s="3">
        <f t="shared" si="33"/>
        <v>11</v>
      </c>
      <c r="AA191" s="3"/>
      <c r="AB191" s="3">
        <f t="shared" si="34"/>
        <v>11</v>
      </c>
      <c r="AC191" s="3"/>
      <c r="AD191" s="3">
        <f t="shared" si="35"/>
        <v>11</v>
      </c>
      <c r="AE191" s="3"/>
      <c r="AF191" s="3">
        <f t="shared" si="36"/>
        <v>11</v>
      </c>
      <c r="AG191" s="3"/>
      <c r="AH191" s="3">
        <f t="shared" si="37"/>
        <v>11</v>
      </c>
      <c r="AI191" s="3"/>
      <c r="AJ191" s="3">
        <f t="shared" si="38"/>
        <v>11</v>
      </c>
    </row>
    <row r="192" spans="1:36" x14ac:dyDescent="0.15">
      <c r="A192" s="74" t="s">
        <v>68</v>
      </c>
      <c r="B192" s="75" t="s">
        <v>69</v>
      </c>
      <c r="C192" s="77" t="s">
        <v>904</v>
      </c>
      <c r="D192" s="75" t="s">
        <v>905</v>
      </c>
      <c r="E192" s="77" t="s">
        <v>596</v>
      </c>
      <c r="F192" s="75" t="s">
        <v>597</v>
      </c>
      <c r="G192" s="77" t="s">
        <v>906</v>
      </c>
      <c r="H192" s="75" t="s">
        <v>907</v>
      </c>
      <c r="I192" s="74" t="s">
        <v>908</v>
      </c>
      <c r="J192" s="75" t="s">
        <v>909</v>
      </c>
      <c r="K192" s="1" t="str">
        <f t="shared" si="26"/>
        <v>010302</v>
      </c>
      <c r="L192" s="3">
        <v>20</v>
      </c>
      <c r="M192" s="3"/>
      <c r="N192" s="3">
        <f t="shared" si="27"/>
        <v>20</v>
      </c>
      <c r="O192" s="3"/>
      <c r="P192" s="3">
        <f t="shared" si="28"/>
        <v>20</v>
      </c>
      <c r="Q192" s="3"/>
      <c r="R192" s="3">
        <f t="shared" si="29"/>
        <v>20</v>
      </c>
      <c r="S192" s="3"/>
      <c r="T192" s="3">
        <f t="shared" si="30"/>
        <v>20</v>
      </c>
      <c r="U192" s="3"/>
      <c r="V192" s="3">
        <f t="shared" si="31"/>
        <v>20</v>
      </c>
      <c r="W192" s="3">
        <v>1</v>
      </c>
      <c r="X192" s="3">
        <f t="shared" si="32"/>
        <v>21</v>
      </c>
      <c r="Y192" s="3"/>
      <c r="Z192" s="3">
        <f t="shared" si="33"/>
        <v>21</v>
      </c>
      <c r="AA192" s="3"/>
      <c r="AB192" s="3">
        <f t="shared" si="34"/>
        <v>21</v>
      </c>
      <c r="AC192" s="3"/>
      <c r="AD192" s="3">
        <f t="shared" si="35"/>
        <v>21</v>
      </c>
      <c r="AE192" s="3"/>
      <c r="AF192" s="3">
        <f t="shared" si="36"/>
        <v>21</v>
      </c>
      <c r="AG192" s="3"/>
      <c r="AH192" s="3">
        <f t="shared" si="37"/>
        <v>21</v>
      </c>
      <c r="AI192" s="3"/>
      <c r="AJ192" s="3">
        <f t="shared" si="38"/>
        <v>21</v>
      </c>
    </row>
    <row r="193" spans="1:36" x14ac:dyDescent="0.15">
      <c r="A193" s="74" t="s">
        <v>68</v>
      </c>
      <c r="B193" s="75" t="s">
        <v>69</v>
      </c>
      <c r="C193" s="77" t="s">
        <v>919</v>
      </c>
      <c r="D193" s="75" t="s">
        <v>920</v>
      </c>
      <c r="E193" s="77" t="s">
        <v>72</v>
      </c>
      <c r="F193" s="75" t="s">
        <v>73</v>
      </c>
      <c r="G193" s="77" t="s">
        <v>921</v>
      </c>
      <c r="H193" s="75" t="s">
        <v>922</v>
      </c>
      <c r="I193" s="74" t="s">
        <v>908</v>
      </c>
      <c r="J193" s="75" t="s">
        <v>909</v>
      </c>
      <c r="K193" s="1" t="str">
        <f t="shared" si="26"/>
        <v>010302</v>
      </c>
      <c r="L193" s="3">
        <v>3</v>
      </c>
      <c r="M193" s="3"/>
      <c r="N193" s="3">
        <f t="shared" si="27"/>
        <v>3</v>
      </c>
      <c r="O193" s="3"/>
      <c r="P193" s="3">
        <f t="shared" si="28"/>
        <v>3</v>
      </c>
      <c r="Q193" s="3"/>
      <c r="R193" s="3">
        <f t="shared" si="29"/>
        <v>3</v>
      </c>
      <c r="S193" s="3"/>
      <c r="T193" s="3">
        <f t="shared" si="30"/>
        <v>3</v>
      </c>
      <c r="U193" s="3"/>
      <c r="V193" s="3">
        <f t="shared" si="31"/>
        <v>3</v>
      </c>
      <c r="W193" s="3"/>
      <c r="X193" s="3">
        <f t="shared" si="32"/>
        <v>3</v>
      </c>
      <c r="Y193" s="3"/>
      <c r="Z193" s="3">
        <f t="shared" si="33"/>
        <v>3</v>
      </c>
      <c r="AA193" s="3"/>
      <c r="AB193" s="3">
        <f t="shared" si="34"/>
        <v>3</v>
      </c>
      <c r="AC193" s="3"/>
      <c r="AD193" s="3">
        <f t="shared" si="35"/>
        <v>3</v>
      </c>
      <c r="AE193" s="3"/>
      <c r="AF193" s="3">
        <f t="shared" si="36"/>
        <v>3</v>
      </c>
      <c r="AG193" s="3"/>
      <c r="AH193" s="3">
        <f t="shared" si="37"/>
        <v>3</v>
      </c>
      <c r="AI193" s="3"/>
      <c r="AJ193" s="3">
        <f t="shared" si="38"/>
        <v>3</v>
      </c>
    </row>
    <row r="194" spans="1:36" x14ac:dyDescent="0.15">
      <c r="A194" s="74" t="s">
        <v>68</v>
      </c>
      <c r="B194" s="75" t="s">
        <v>69</v>
      </c>
      <c r="C194" s="77" t="s">
        <v>911</v>
      </c>
      <c r="D194" s="75" t="s">
        <v>912</v>
      </c>
      <c r="E194" s="77" t="s">
        <v>913</v>
      </c>
      <c r="F194" s="75" t="s">
        <v>914</v>
      </c>
      <c r="G194" s="77" t="s">
        <v>915</v>
      </c>
      <c r="H194" s="75" t="s">
        <v>916</v>
      </c>
      <c r="I194" s="74" t="s">
        <v>908</v>
      </c>
      <c r="J194" s="75" t="s">
        <v>909</v>
      </c>
      <c r="K194" s="1" t="str">
        <f t="shared" si="26"/>
        <v>010302</v>
      </c>
      <c r="L194" s="3">
        <v>15</v>
      </c>
      <c r="M194" s="3"/>
      <c r="N194" s="3">
        <f t="shared" si="27"/>
        <v>15</v>
      </c>
      <c r="O194" s="3"/>
      <c r="P194" s="3">
        <f t="shared" si="28"/>
        <v>15</v>
      </c>
      <c r="Q194" s="3"/>
      <c r="R194" s="3">
        <f t="shared" si="29"/>
        <v>15</v>
      </c>
      <c r="S194" s="3"/>
      <c r="T194" s="3">
        <f t="shared" si="30"/>
        <v>15</v>
      </c>
      <c r="U194" s="3"/>
      <c r="V194" s="3">
        <f t="shared" si="31"/>
        <v>15</v>
      </c>
      <c r="W194" s="3"/>
      <c r="X194" s="3">
        <f t="shared" si="32"/>
        <v>15</v>
      </c>
      <c r="Y194" s="3"/>
      <c r="Z194" s="3">
        <f t="shared" si="33"/>
        <v>15</v>
      </c>
      <c r="AA194" s="3"/>
      <c r="AB194" s="3">
        <f t="shared" si="34"/>
        <v>15</v>
      </c>
      <c r="AC194" s="3"/>
      <c r="AD194" s="3">
        <f t="shared" si="35"/>
        <v>15</v>
      </c>
      <c r="AE194" s="3"/>
      <c r="AF194" s="3">
        <f t="shared" si="36"/>
        <v>15</v>
      </c>
      <c r="AG194" s="3"/>
      <c r="AH194" s="3">
        <f t="shared" si="37"/>
        <v>15</v>
      </c>
      <c r="AI194" s="3"/>
      <c r="AJ194" s="3">
        <f t="shared" si="38"/>
        <v>15</v>
      </c>
    </row>
    <row r="195" spans="1:36" x14ac:dyDescent="0.15">
      <c r="A195" s="74" t="s">
        <v>68</v>
      </c>
      <c r="B195" s="75" t="s">
        <v>69</v>
      </c>
      <c r="C195" s="77" t="s">
        <v>837</v>
      </c>
      <c r="D195" s="75" t="s">
        <v>838</v>
      </c>
      <c r="E195" s="77" t="s">
        <v>831</v>
      </c>
      <c r="F195" s="75" t="s">
        <v>832</v>
      </c>
      <c r="G195" s="77" t="s">
        <v>839</v>
      </c>
      <c r="H195" s="75" t="s">
        <v>840</v>
      </c>
      <c r="I195" s="74" t="s">
        <v>835</v>
      </c>
      <c r="J195" s="75" t="s">
        <v>836</v>
      </c>
      <c r="K195" s="1" t="str">
        <f t="shared" si="26"/>
        <v>010202</v>
      </c>
      <c r="L195" s="3">
        <v>24</v>
      </c>
      <c r="M195" s="3"/>
      <c r="N195" s="3">
        <f t="shared" si="27"/>
        <v>24</v>
      </c>
      <c r="O195" s="3"/>
      <c r="P195" s="3">
        <f t="shared" si="28"/>
        <v>24</v>
      </c>
      <c r="Q195" s="3"/>
      <c r="R195" s="3">
        <f t="shared" si="29"/>
        <v>24</v>
      </c>
      <c r="S195" s="3"/>
      <c r="T195" s="3">
        <f t="shared" si="30"/>
        <v>24</v>
      </c>
      <c r="U195" s="3"/>
      <c r="V195" s="3">
        <f t="shared" si="31"/>
        <v>24</v>
      </c>
      <c r="W195" s="3"/>
      <c r="X195" s="3">
        <f t="shared" si="32"/>
        <v>24</v>
      </c>
      <c r="Y195" s="3"/>
      <c r="Z195" s="3">
        <f t="shared" si="33"/>
        <v>24</v>
      </c>
      <c r="AA195" s="3"/>
      <c r="AB195" s="3">
        <f t="shared" si="34"/>
        <v>24</v>
      </c>
      <c r="AC195" s="3"/>
      <c r="AD195" s="3">
        <f t="shared" si="35"/>
        <v>24</v>
      </c>
      <c r="AE195" s="3"/>
      <c r="AF195" s="3">
        <f t="shared" si="36"/>
        <v>24</v>
      </c>
      <c r="AG195" s="3">
        <v>-1</v>
      </c>
      <c r="AH195" s="3">
        <f t="shared" si="37"/>
        <v>23</v>
      </c>
      <c r="AI195" s="3">
        <v>1</v>
      </c>
      <c r="AJ195" s="3">
        <f t="shared" si="38"/>
        <v>24</v>
      </c>
    </row>
    <row r="196" spans="1:36" x14ac:dyDescent="0.15">
      <c r="A196" s="74" t="s">
        <v>68</v>
      </c>
      <c r="B196" s="75" t="s">
        <v>69</v>
      </c>
      <c r="C196" s="77" t="s">
        <v>829</v>
      </c>
      <c r="D196" s="75" t="s">
        <v>830</v>
      </c>
      <c r="E196" s="77" t="s">
        <v>831</v>
      </c>
      <c r="F196" s="75" t="s">
        <v>832</v>
      </c>
      <c r="G196" s="77" t="s">
        <v>833</v>
      </c>
      <c r="H196" s="75" t="s">
        <v>834</v>
      </c>
      <c r="I196" s="74" t="s">
        <v>835</v>
      </c>
      <c r="J196" s="75" t="s">
        <v>836</v>
      </c>
      <c r="K196" s="1" t="str">
        <f t="shared" ref="K196:K259" si="39">A196&amp;I196</f>
        <v>010202</v>
      </c>
      <c r="L196" s="3">
        <v>54</v>
      </c>
      <c r="M196" s="3"/>
      <c r="N196" s="3">
        <f t="shared" ref="N196:N259" si="40">SUM(L196:M196)</f>
        <v>54</v>
      </c>
      <c r="O196" s="3"/>
      <c r="P196" s="3">
        <f t="shared" ref="P196:P259" si="41">SUM(N196:O196)</f>
        <v>54</v>
      </c>
      <c r="Q196" s="3"/>
      <c r="R196" s="3">
        <f t="shared" ref="R196:R259" si="42">SUM(P196:Q196)</f>
        <v>54</v>
      </c>
      <c r="S196" s="3"/>
      <c r="T196" s="3">
        <f t="shared" ref="T196:T259" si="43">SUM(R196:S196)</f>
        <v>54</v>
      </c>
      <c r="U196" s="3"/>
      <c r="V196" s="3">
        <f t="shared" ref="V196:V259" si="44">SUM(T196:U196)</f>
        <v>54</v>
      </c>
      <c r="W196" s="3"/>
      <c r="X196" s="3">
        <f t="shared" ref="X196:X259" si="45">SUM(V196:W196)</f>
        <v>54</v>
      </c>
      <c r="Y196" s="3"/>
      <c r="Z196" s="3">
        <f t="shared" ref="Z196:Z259" si="46">SUM(X196:Y196)</f>
        <v>54</v>
      </c>
      <c r="AA196" s="3"/>
      <c r="AB196" s="3">
        <f t="shared" ref="AB196:AB259" si="47">SUM(Z196:AA196)</f>
        <v>54</v>
      </c>
      <c r="AC196" s="3"/>
      <c r="AD196" s="3">
        <f t="shared" ref="AD196:AD259" si="48">SUM(AB196:AC196)</f>
        <v>54</v>
      </c>
      <c r="AE196" s="3"/>
      <c r="AF196" s="3">
        <f t="shared" ref="AF196:AF259" si="49">SUM(AD196:AE196)</f>
        <v>54</v>
      </c>
      <c r="AG196" s="3"/>
      <c r="AH196" s="3">
        <f t="shared" ref="AH196:AH259" si="50">SUM(AF196:AG196)</f>
        <v>54</v>
      </c>
      <c r="AI196" s="3"/>
      <c r="AJ196" s="3">
        <f t="shared" ref="AJ196:AJ259" si="51">SUM(AH196:AI196)</f>
        <v>54</v>
      </c>
    </row>
    <row r="197" spans="1:36" x14ac:dyDescent="0.15">
      <c r="A197" s="74" t="s">
        <v>68</v>
      </c>
      <c r="B197" s="75" t="s">
        <v>69</v>
      </c>
      <c r="C197" s="77" t="s">
        <v>867</v>
      </c>
      <c r="D197" s="75" t="s">
        <v>868</v>
      </c>
      <c r="E197" s="77" t="s">
        <v>869</v>
      </c>
      <c r="F197" s="75" t="s">
        <v>870</v>
      </c>
      <c r="G197" s="77" t="s">
        <v>871</v>
      </c>
      <c r="H197" s="75" t="s">
        <v>872</v>
      </c>
      <c r="I197" s="74" t="s">
        <v>835</v>
      </c>
      <c r="J197" s="75" t="s">
        <v>836</v>
      </c>
      <c r="K197" s="1" t="str">
        <f t="shared" si="39"/>
        <v>010202</v>
      </c>
      <c r="L197" s="3">
        <v>2</v>
      </c>
      <c r="M197" s="3"/>
      <c r="N197" s="3">
        <f t="shared" si="40"/>
        <v>2</v>
      </c>
      <c r="O197" s="3"/>
      <c r="P197" s="3">
        <f t="shared" si="41"/>
        <v>2</v>
      </c>
      <c r="Q197" s="3"/>
      <c r="R197" s="3">
        <f t="shared" si="42"/>
        <v>2</v>
      </c>
      <c r="S197" s="3"/>
      <c r="T197" s="3">
        <f t="shared" si="43"/>
        <v>2</v>
      </c>
      <c r="U197" s="3"/>
      <c r="V197" s="3">
        <f t="shared" si="44"/>
        <v>2</v>
      </c>
      <c r="W197" s="3"/>
      <c r="X197" s="3">
        <f t="shared" si="45"/>
        <v>2</v>
      </c>
      <c r="Y197" s="3"/>
      <c r="Z197" s="3">
        <f t="shared" si="46"/>
        <v>2</v>
      </c>
      <c r="AA197" s="3"/>
      <c r="AB197" s="3">
        <f t="shared" si="47"/>
        <v>2</v>
      </c>
      <c r="AC197" s="3"/>
      <c r="AD197" s="3">
        <f t="shared" si="48"/>
        <v>2</v>
      </c>
      <c r="AE197" s="3"/>
      <c r="AF197" s="3">
        <f t="shared" si="49"/>
        <v>2</v>
      </c>
      <c r="AG197" s="3"/>
      <c r="AH197" s="3">
        <f t="shared" si="50"/>
        <v>2</v>
      </c>
      <c r="AI197" s="3"/>
      <c r="AJ197" s="3">
        <f t="shared" si="51"/>
        <v>2</v>
      </c>
    </row>
    <row r="198" spans="1:36" x14ac:dyDescent="0.15">
      <c r="A198" s="74" t="s">
        <v>68</v>
      </c>
      <c r="B198" s="75" t="s">
        <v>69</v>
      </c>
      <c r="C198" s="77" t="s">
        <v>863</v>
      </c>
      <c r="D198" s="75" t="s">
        <v>864</v>
      </c>
      <c r="E198" s="77" t="s">
        <v>580</v>
      </c>
      <c r="F198" s="75" t="s">
        <v>581</v>
      </c>
      <c r="G198" s="77" t="s">
        <v>865</v>
      </c>
      <c r="H198" s="75" t="s">
        <v>866</v>
      </c>
      <c r="I198" s="74" t="s">
        <v>835</v>
      </c>
      <c r="J198" s="75" t="s">
        <v>836</v>
      </c>
      <c r="K198" s="1" t="str">
        <f t="shared" si="39"/>
        <v>010202</v>
      </c>
      <c r="L198" s="3">
        <v>6</v>
      </c>
      <c r="M198" s="3"/>
      <c r="N198" s="3">
        <f t="shared" si="40"/>
        <v>6</v>
      </c>
      <c r="O198" s="3"/>
      <c r="P198" s="3">
        <f t="shared" si="41"/>
        <v>6</v>
      </c>
      <c r="Q198" s="3"/>
      <c r="R198" s="3">
        <f t="shared" si="42"/>
        <v>6</v>
      </c>
      <c r="S198" s="3"/>
      <c r="T198" s="3">
        <f t="shared" si="43"/>
        <v>6</v>
      </c>
      <c r="U198" s="3"/>
      <c r="V198" s="3">
        <f t="shared" si="44"/>
        <v>6</v>
      </c>
      <c r="W198" s="3"/>
      <c r="X198" s="3">
        <f t="shared" si="45"/>
        <v>6</v>
      </c>
      <c r="Y198" s="3"/>
      <c r="Z198" s="3">
        <f t="shared" si="46"/>
        <v>6</v>
      </c>
      <c r="AA198" s="3"/>
      <c r="AB198" s="3">
        <f t="shared" si="47"/>
        <v>6</v>
      </c>
      <c r="AC198" s="3"/>
      <c r="AD198" s="3">
        <f t="shared" si="48"/>
        <v>6</v>
      </c>
      <c r="AE198" s="3"/>
      <c r="AF198" s="3">
        <f t="shared" si="49"/>
        <v>6</v>
      </c>
      <c r="AG198" s="3"/>
      <c r="AH198" s="3">
        <f t="shared" si="50"/>
        <v>6</v>
      </c>
      <c r="AI198" s="3"/>
      <c r="AJ198" s="3">
        <f t="shared" si="51"/>
        <v>6</v>
      </c>
    </row>
    <row r="199" spans="1:36" x14ac:dyDescent="0.15">
      <c r="A199" s="74" t="s">
        <v>68</v>
      </c>
      <c r="B199" s="75" t="s">
        <v>69</v>
      </c>
      <c r="C199" s="77" t="s">
        <v>851</v>
      </c>
      <c r="D199" s="75" t="s">
        <v>852</v>
      </c>
      <c r="E199" s="77" t="s">
        <v>843</v>
      </c>
      <c r="F199" s="75" t="s">
        <v>844</v>
      </c>
      <c r="G199" s="77" t="s">
        <v>853</v>
      </c>
      <c r="H199" s="75" t="s">
        <v>854</v>
      </c>
      <c r="I199" s="74" t="s">
        <v>835</v>
      </c>
      <c r="J199" s="75" t="s">
        <v>836</v>
      </c>
      <c r="K199" s="1" t="str">
        <f t="shared" si="39"/>
        <v>010202</v>
      </c>
      <c r="L199" s="3">
        <v>0</v>
      </c>
      <c r="M199" s="3"/>
      <c r="N199" s="3">
        <f t="shared" si="40"/>
        <v>0</v>
      </c>
      <c r="O199" s="3"/>
      <c r="P199" s="3">
        <f t="shared" si="41"/>
        <v>0</v>
      </c>
      <c r="Q199" s="3"/>
      <c r="R199" s="3">
        <f t="shared" si="42"/>
        <v>0</v>
      </c>
      <c r="S199" s="3"/>
      <c r="T199" s="3">
        <f t="shared" si="43"/>
        <v>0</v>
      </c>
      <c r="U199" s="3"/>
      <c r="V199" s="3">
        <f t="shared" si="44"/>
        <v>0</v>
      </c>
      <c r="W199" s="3"/>
      <c r="X199" s="3">
        <f t="shared" si="45"/>
        <v>0</v>
      </c>
      <c r="Y199" s="3"/>
      <c r="Z199" s="3">
        <f t="shared" si="46"/>
        <v>0</v>
      </c>
      <c r="AA199" s="3"/>
      <c r="AB199" s="3">
        <f t="shared" si="47"/>
        <v>0</v>
      </c>
      <c r="AC199" s="3"/>
      <c r="AD199" s="3">
        <f t="shared" si="48"/>
        <v>0</v>
      </c>
      <c r="AE199" s="3"/>
      <c r="AF199" s="3">
        <f t="shared" si="49"/>
        <v>0</v>
      </c>
      <c r="AG199" s="3"/>
      <c r="AH199" s="3">
        <f t="shared" si="50"/>
        <v>0</v>
      </c>
      <c r="AI199" s="3"/>
      <c r="AJ199" s="3">
        <f t="shared" si="51"/>
        <v>0</v>
      </c>
    </row>
    <row r="200" spans="1:36" x14ac:dyDescent="0.15">
      <c r="A200" s="74" t="s">
        <v>68</v>
      </c>
      <c r="B200" s="75" t="s">
        <v>69</v>
      </c>
      <c r="C200" s="77" t="s">
        <v>847</v>
      </c>
      <c r="D200" s="75" t="s">
        <v>848</v>
      </c>
      <c r="E200" s="77" t="s">
        <v>843</v>
      </c>
      <c r="F200" s="75" t="s">
        <v>844</v>
      </c>
      <c r="G200" s="77" t="s">
        <v>849</v>
      </c>
      <c r="H200" s="75" t="s">
        <v>850</v>
      </c>
      <c r="I200" s="74" t="s">
        <v>835</v>
      </c>
      <c r="J200" s="75" t="s">
        <v>836</v>
      </c>
      <c r="K200" s="1" t="str">
        <f t="shared" si="39"/>
        <v>010202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>
        <v>-1</v>
      </c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4" t="s">
        <v>68</v>
      </c>
      <c r="B201" s="75" t="s">
        <v>69</v>
      </c>
      <c r="C201" s="77" t="s">
        <v>855</v>
      </c>
      <c r="D201" s="75" t="s">
        <v>856</v>
      </c>
      <c r="E201" s="77" t="s">
        <v>843</v>
      </c>
      <c r="F201" s="75" t="s">
        <v>844</v>
      </c>
      <c r="G201" s="77" t="s">
        <v>857</v>
      </c>
      <c r="H201" s="75" t="s">
        <v>858</v>
      </c>
      <c r="I201" s="74" t="s">
        <v>835</v>
      </c>
      <c r="J201" s="75" t="s">
        <v>836</v>
      </c>
      <c r="K201" s="1" t="str">
        <f t="shared" si="39"/>
        <v>010202</v>
      </c>
      <c r="L201" s="3">
        <v>0</v>
      </c>
      <c r="M201" s="3"/>
      <c r="N201" s="3">
        <f t="shared" si="40"/>
        <v>0</v>
      </c>
      <c r="O201" s="3"/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4" t="s">
        <v>68</v>
      </c>
      <c r="B202" s="75" t="s">
        <v>69</v>
      </c>
      <c r="C202" s="77" t="s">
        <v>859</v>
      </c>
      <c r="D202" s="75" t="s">
        <v>860</v>
      </c>
      <c r="E202" s="77" t="s">
        <v>843</v>
      </c>
      <c r="F202" s="75" t="s">
        <v>844</v>
      </c>
      <c r="G202" s="77" t="s">
        <v>861</v>
      </c>
      <c r="H202" s="75" t="s">
        <v>862</v>
      </c>
      <c r="I202" s="74" t="s">
        <v>835</v>
      </c>
      <c r="J202" s="75" t="s">
        <v>836</v>
      </c>
      <c r="K202" s="1" t="str">
        <f t="shared" si="39"/>
        <v>010202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4" t="s">
        <v>68</v>
      </c>
      <c r="B203" s="75" t="s">
        <v>69</v>
      </c>
      <c r="C203" s="77" t="s">
        <v>873</v>
      </c>
      <c r="D203" s="75" t="s">
        <v>874</v>
      </c>
      <c r="E203" s="77" t="s">
        <v>443</v>
      </c>
      <c r="F203" s="75" t="s">
        <v>444</v>
      </c>
      <c r="G203" s="77" t="s">
        <v>875</v>
      </c>
      <c r="H203" s="75" t="s">
        <v>876</v>
      </c>
      <c r="I203" s="74" t="s">
        <v>835</v>
      </c>
      <c r="J203" s="75" t="s">
        <v>836</v>
      </c>
      <c r="K203" s="1" t="str">
        <f t="shared" si="39"/>
        <v>010202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4" t="s">
        <v>68</v>
      </c>
      <c r="B204" s="75" t="s">
        <v>69</v>
      </c>
      <c r="C204" s="77" t="s">
        <v>524</v>
      </c>
      <c r="D204" s="75" t="s">
        <v>525</v>
      </c>
      <c r="E204" s="77" t="s">
        <v>526</v>
      </c>
      <c r="F204" s="75" t="s">
        <v>527</v>
      </c>
      <c r="G204" s="77" t="s">
        <v>528</v>
      </c>
      <c r="H204" s="75" t="s">
        <v>529</v>
      </c>
      <c r="I204" s="74" t="s">
        <v>76</v>
      </c>
      <c r="J204" s="75" t="s">
        <v>77</v>
      </c>
      <c r="K204" s="1" t="str">
        <f t="shared" si="39"/>
        <v>010101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74" t="s">
        <v>68</v>
      </c>
      <c r="B205" s="75" t="s">
        <v>69</v>
      </c>
      <c r="C205" s="77" t="s">
        <v>618</v>
      </c>
      <c r="D205" s="75" t="s">
        <v>619</v>
      </c>
      <c r="E205" s="77" t="s">
        <v>620</v>
      </c>
      <c r="F205" s="75" t="s">
        <v>621</v>
      </c>
      <c r="G205" s="77" t="s">
        <v>622</v>
      </c>
      <c r="H205" s="75" t="s">
        <v>623</v>
      </c>
      <c r="I205" s="74" t="s">
        <v>76</v>
      </c>
      <c r="J205" s="75" t="s">
        <v>77</v>
      </c>
      <c r="K205" s="1" t="str">
        <f t="shared" si="39"/>
        <v>010101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4" t="s">
        <v>68</v>
      </c>
      <c r="B206" s="75" t="s">
        <v>69</v>
      </c>
      <c r="C206" s="77" t="s">
        <v>361</v>
      </c>
      <c r="D206" s="75" t="s">
        <v>362</v>
      </c>
      <c r="E206" s="77" t="s">
        <v>357</v>
      </c>
      <c r="F206" s="75" t="s">
        <v>358</v>
      </c>
      <c r="G206" s="77" t="s">
        <v>363</v>
      </c>
      <c r="H206" s="75" t="s">
        <v>364</v>
      </c>
      <c r="I206" s="74" t="s">
        <v>76</v>
      </c>
      <c r="J206" s="75" t="s">
        <v>77</v>
      </c>
      <c r="K206" s="1" t="str">
        <f t="shared" si="39"/>
        <v>010101</v>
      </c>
      <c r="L206" s="3">
        <v>2</v>
      </c>
      <c r="M206" s="3"/>
      <c r="N206" s="3">
        <f t="shared" si="40"/>
        <v>2</v>
      </c>
      <c r="O206" s="3"/>
      <c r="P206" s="3">
        <f t="shared" si="41"/>
        <v>2</v>
      </c>
      <c r="Q206" s="3"/>
      <c r="R206" s="3">
        <f t="shared" si="42"/>
        <v>2</v>
      </c>
      <c r="S206" s="3"/>
      <c r="T206" s="3">
        <f t="shared" si="43"/>
        <v>2</v>
      </c>
      <c r="U206" s="3"/>
      <c r="V206" s="3">
        <f t="shared" si="44"/>
        <v>2</v>
      </c>
      <c r="W206" s="3"/>
      <c r="X206" s="3">
        <f t="shared" si="45"/>
        <v>2</v>
      </c>
      <c r="Y206" s="3"/>
      <c r="Z206" s="3">
        <f t="shared" si="46"/>
        <v>2</v>
      </c>
      <c r="AA206" s="3"/>
      <c r="AB206" s="3">
        <f t="shared" si="47"/>
        <v>2</v>
      </c>
      <c r="AC206" s="3"/>
      <c r="AD206" s="3">
        <f t="shared" si="48"/>
        <v>2</v>
      </c>
      <c r="AE206" s="3"/>
      <c r="AF206" s="3">
        <f t="shared" si="49"/>
        <v>2</v>
      </c>
      <c r="AG206" s="3"/>
      <c r="AH206" s="3">
        <f t="shared" si="50"/>
        <v>2</v>
      </c>
      <c r="AI206" s="3"/>
      <c r="AJ206" s="3">
        <f t="shared" si="51"/>
        <v>2</v>
      </c>
    </row>
    <row r="207" spans="1:36" x14ac:dyDescent="0.15">
      <c r="A207" s="74" t="s">
        <v>68</v>
      </c>
      <c r="B207" s="75" t="s">
        <v>69</v>
      </c>
      <c r="C207" s="77" t="s">
        <v>805</v>
      </c>
      <c r="D207" s="75" t="s">
        <v>806</v>
      </c>
      <c r="E207" s="77" t="s">
        <v>797</v>
      </c>
      <c r="F207" s="75" t="s">
        <v>798</v>
      </c>
      <c r="G207" s="77" t="s">
        <v>807</v>
      </c>
      <c r="H207" s="75" t="s">
        <v>808</v>
      </c>
      <c r="I207" s="74" t="s">
        <v>636</v>
      </c>
      <c r="J207" s="75" t="s">
        <v>637</v>
      </c>
      <c r="K207" s="1" t="str">
        <f t="shared" si="39"/>
        <v>010102</v>
      </c>
      <c r="L207" s="3">
        <v>2</v>
      </c>
      <c r="M207" s="3"/>
      <c r="N207" s="3">
        <f t="shared" si="40"/>
        <v>2</v>
      </c>
      <c r="O207" s="3"/>
      <c r="P207" s="3">
        <f t="shared" si="41"/>
        <v>2</v>
      </c>
      <c r="Q207" s="3"/>
      <c r="R207" s="3">
        <f t="shared" si="42"/>
        <v>2</v>
      </c>
      <c r="S207" s="3"/>
      <c r="T207" s="3">
        <f t="shared" si="43"/>
        <v>2</v>
      </c>
      <c r="U207" s="3"/>
      <c r="V207" s="3">
        <f t="shared" si="44"/>
        <v>2</v>
      </c>
      <c r="W207" s="3"/>
      <c r="X207" s="3">
        <f t="shared" si="45"/>
        <v>2</v>
      </c>
      <c r="Y207" s="3"/>
      <c r="Z207" s="3">
        <f t="shared" si="46"/>
        <v>2</v>
      </c>
      <c r="AA207" s="3"/>
      <c r="AB207" s="3">
        <f t="shared" si="47"/>
        <v>2</v>
      </c>
      <c r="AC207" s="3"/>
      <c r="AD207" s="3">
        <f t="shared" si="48"/>
        <v>2</v>
      </c>
      <c r="AE207" s="3"/>
      <c r="AF207" s="3">
        <f t="shared" si="49"/>
        <v>2</v>
      </c>
      <c r="AG207" s="3"/>
      <c r="AH207" s="3">
        <f t="shared" si="50"/>
        <v>2</v>
      </c>
      <c r="AI207" s="3"/>
      <c r="AJ207" s="3">
        <f t="shared" si="51"/>
        <v>2</v>
      </c>
    </row>
    <row r="208" spans="1:36" x14ac:dyDescent="0.15">
      <c r="A208" s="74" t="s">
        <v>68</v>
      </c>
      <c r="B208" s="75" t="s">
        <v>69</v>
      </c>
      <c r="C208" s="77" t="s">
        <v>731</v>
      </c>
      <c r="D208" s="75" t="s">
        <v>732</v>
      </c>
      <c r="E208" s="77" t="s">
        <v>72</v>
      </c>
      <c r="F208" s="75" t="s">
        <v>73</v>
      </c>
      <c r="G208" s="77" t="s">
        <v>733</v>
      </c>
      <c r="H208" s="75" t="s">
        <v>734</v>
      </c>
      <c r="I208" s="74" t="s">
        <v>636</v>
      </c>
      <c r="J208" s="75" t="s">
        <v>637</v>
      </c>
      <c r="K208" s="1" t="str">
        <f t="shared" si="39"/>
        <v>010102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4" t="s">
        <v>68</v>
      </c>
      <c r="B209" s="75" t="s">
        <v>69</v>
      </c>
      <c r="C209" s="77" t="s">
        <v>957</v>
      </c>
      <c r="D209" s="75" t="s">
        <v>958</v>
      </c>
      <c r="E209" s="77" t="s">
        <v>913</v>
      </c>
      <c r="F209" s="75" t="s">
        <v>914</v>
      </c>
      <c r="G209" s="77" t="s">
        <v>959</v>
      </c>
      <c r="H209" s="75" t="s">
        <v>960</v>
      </c>
      <c r="I209" s="74" t="s">
        <v>949</v>
      </c>
      <c r="J209" s="75" t="s">
        <v>950</v>
      </c>
      <c r="K209" s="1" t="str">
        <f t="shared" si="39"/>
        <v>010303</v>
      </c>
      <c r="L209" s="3">
        <v>20</v>
      </c>
      <c r="M209" s="3"/>
      <c r="N209" s="3">
        <f t="shared" si="40"/>
        <v>20</v>
      </c>
      <c r="O209" s="3"/>
      <c r="P209" s="3">
        <f t="shared" si="41"/>
        <v>20</v>
      </c>
      <c r="Q209" s="3"/>
      <c r="R209" s="3">
        <f t="shared" si="42"/>
        <v>20</v>
      </c>
      <c r="S209" s="3"/>
      <c r="T209" s="3">
        <f t="shared" si="43"/>
        <v>20</v>
      </c>
      <c r="U209" s="3"/>
      <c r="V209" s="3">
        <f t="shared" si="44"/>
        <v>20</v>
      </c>
      <c r="W209" s="3"/>
      <c r="X209" s="3">
        <f t="shared" si="45"/>
        <v>20</v>
      </c>
      <c r="Y209" s="3"/>
      <c r="Z209" s="3">
        <f t="shared" si="46"/>
        <v>20</v>
      </c>
      <c r="AA209" s="3"/>
      <c r="AB209" s="3">
        <f t="shared" si="47"/>
        <v>20</v>
      </c>
      <c r="AC209" s="3"/>
      <c r="AD209" s="3">
        <f t="shared" si="48"/>
        <v>20</v>
      </c>
      <c r="AE209" s="3"/>
      <c r="AF209" s="3">
        <f t="shared" si="49"/>
        <v>20</v>
      </c>
      <c r="AG209" s="3"/>
      <c r="AH209" s="3">
        <f t="shared" si="50"/>
        <v>20</v>
      </c>
      <c r="AI209" s="3"/>
      <c r="AJ209" s="3">
        <f t="shared" si="51"/>
        <v>20</v>
      </c>
    </row>
    <row r="210" spans="1:36" x14ac:dyDescent="0.15">
      <c r="A210" s="74" t="s">
        <v>68</v>
      </c>
      <c r="B210" s="75" t="s">
        <v>69</v>
      </c>
      <c r="C210" s="77" t="s">
        <v>86</v>
      </c>
      <c r="D210" s="75" t="s">
        <v>87</v>
      </c>
      <c r="E210" s="77" t="s">
        <v>72</v>
      </c>
      <c r="F210" s="75" t="s">
        <v>73</v>
      </c>
      <c r="G210" s="77" t="s">
        <v>88</v>
      </c>
      <c r="H210" s="75" t="s">
        <v>89</v>
      </c>
      <c r="I210" s="74" t="s">
        <v>76</v>
      </c>
      <c r="J210" s="75" t="s">
        <v>77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4" t="s">
        <v>68</v>
      </c>
      <c r="B211" s="75" t="s">
        <v>69</v>
      </c>
      <c r="C211" s="77" t="s">
        <v>338</v>
      </c>
      <c r="D211" s="75" t="s">
        <v>339</v>
      </c>
      <c r="E211" s="77" t="s">
        <v>72</v>
      </c>
      <c r="F211" s="75" t="s">
        <v>73</v>
      </c>
      <c r="G211" s="77" t="s">
        <v>340</v>
      </c>
      <c r="H211" s="75" t="s">
        <v>341</v>
      </c>
      <c r="I211" s="74" t="s">
        <v>76</v>
      </c>
      <c r="J211" s="75" t="s">
        <v>77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4" t="s">
        <v>68</v>
      </c>
      <c r="B212" s="75" t="s">
        <v>69</v>
      </c>
      <c r="C212" s="77" t="s">
        <v>570</v>
      </c>
      <c r="D212" s="75" t="s">
        <v>571</v>
      </c>
      <c r="E212" s="77" t="s">
        <v>572</v>
      </c>
      <c r="F212" s="75" t="s">
        <v>573</v>
      </c>
      <c r="G212" s="77" t="s">
        <v>574</v>
      </c>
      <c r="H212" s="75" t="s">
        <v>575</v>
      </c>
      <c r="I212" s="74" t="s">
        <v>76</v>
      </c>
      <c r="J212" s="75" t="s">
        <v>77</v>
      </c>
      <c r="K212" s="1" t="str">
        <f t="shared" si="39"/>
        <v>010101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4" t="s">
        <v>68</v>
      </c>
      <c r="B213" s="75" t="s">
        <v>69</v>
      </c>
      <c r="C213" s="77" t="s">
        <v>691</v>
      </c>
      <c r="D213" s="75" t="s">
        <v>692</v>
      </c>
      <c r="E213" s="77" t="s">
        <v>72</v>
      </c>
      <c r="F213" s="75" t="s">
        <v>73</v>
      </c>
      <c r="G213" s="77" t="s">
        <v>693</v>
      </c>
      <c r="H213" s="75" t="s">
        <v>694</v>
      </c>
      <c r="I213" s="74" t="s">
        <v>636</v>
      </c>
      <c r="J213" s="75" t="s">
        <v>637</v>
      </c>
      <c r="K213" s="1" t="str">
        <f t="shared" si="39"/>
        <v>010102</v>
      </c>
      <c r="L213" s="3">
        <v>3</v>
      </c>
      <c r="M213" s="3"/>
      <c r="N213" s="3">
        <f t="shared" si="40"/>
        <v>3</v>
      </c>
      <c r="O213" s="3"/>
      <c r="P213" s="3">
        <f t="shared" si="41"/>
        <v>3</v>
      </c>
      <c r="Q213" s="3"/>
      <c r="R213" s="3">
        <f t="shared" si="42"/>
        <v>3</v>
      </c>
      <c r="S213" s="3"/>
      <c r="T213" s="3">
        <f t="shared" si="43"/>
        <v>3</v>
      </c>
      <c r="U213" s="3"/>
      <c r="V213" s="3">
        <f t="shared" si="44"/>
        <v>3</v>
      </c>
      <c r="W213" s="3"/>
      <c r="X213" s="3">
        <f t="shared" si="45"/>
        <v>3</v>
      </c>
      <c r="Y213" s="3"/>
      <c r="Z213" s="3">
        <f t="shared" si="46"/>
        <v>3</v>
      </c>
      <c r="AA213" s="3"/>
      <c r="AB213" s="3">
        <f t="shared" si="47"/>
        <v>3</v>
      </c>
      <c r="AC213" s="3"/>
      <c r="AD213" s="3">
        <f t="shared" si="48"/>
        <v>3</v>
      </c>
      <c r="AE213" s="3"/>
      <c r="AF213" s="3">
        <f t="shared" si="49"/>
        <v>3</v>
      </c>
      <c r="AG213" s="3"/>
      <c r="AH213" s="3">
        <f t="shared" si="50"/>
        <v>3</v>
      </c>
      <c r="AI213" s="3"/>
      <c r="AJ213" s="3">
        <f t="shared" si="51"/>
        <v>3</v>
      </c>
    </row>
    <row r="214" spans="1:36" x14ac:dyDescent="0.15">
      <c r="A214" s="74" t="s">
        <v>68</v>
      </c>
      <c r="B214" s="75" t="s">
        <v>69</v>
      </c>
      <c r="C214" s="77" t="s">
        <v>817</v>
      </c>
      <c r="D214" s="75" t="s">
        <v>818</v>
      </c>
      <c r="E214" s="77" t="s">
        <v>504</v>
      </c>
      <c r="F214" s="75" t="s">
        <v>505</v>
      </c>
      <c r="G214" s="77" t="s">
        <v>819</v>
      </c>
      <c r="H214" s="75" t="s">
        <v>820</v>
      </c>
      <c r="I214" s="74" t="s">
        <v>636</v>
      </c>
      <c r="J214" s="75" t="s">
        <v>637</v>
      </c>
      <c r="K214" s="1" t="str">
        <f t="shared" si="39"/>
        <v>010102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6" t="s">
        <v>68</v>
      </c>
      <c r="B215" s="3" t="s">
        <v>69</v>
      </c>
      <c r="C215" s="78" t="s">
        <v>841</v>
      </c>
      <c r="D215" s="3" t="s">
        <v>842</v>
      </c>
      <c r="E215" s="78" t="s">
        <v>843</v>
      </c>
      <c r="F215" s="3" t="s">
        <v>844</v>
      </c>
      <c r="G215" s="78" t="s">
        <v>845</v>
      </c>
      <c r="H215" s="3" t="s">
        <v>846</v>
      </c>
      <c r="I215" s="76" t="s">
        <v>835</v>
      </c>
      <c r="J215" s="3" t="s">
        <v>836</v>
      </c>
      <c r="K215" s="1" t="str">
        <f t="shared" si="39"/>
        <v>010202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6" t="s">
        <v>68</v>
      </c>
      <c r="B216" s="3" t="s">
        <v>69</v>
      </c>
      <c r="C216" s="78" t="s">
        <v>923</v>
      </c>
      <c r="D216" s="3" t="s">
        <v>924</v>
      </c>
      <c r="E216" s="78" t="s">
        <v>925</v>
      </c>
      <c r="F216" s="3" t="s">
        <v>926</v>
      </c>
      <c r="G216" s="78" t="s">
        <v>927</v>
      </c>
      <c r="H216" s="3" t="s">
        <v>928</v>
      </c>
      <c r="I216" s="76" t="s">
        <v>908</v>
      </c>
      <c r="J216" s="3" t="s">
        <v>909</v>
      </c>
      <c r="K216" s="1" t="str">
        <f t="shared" si="39"/>
        <v>010302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6" t="s">
        <v>68</v>
      </c>
      <c r="B217" s="3" t="s">
        <v>69</v>
      </c>
      <c r="C217" s="78" t="s">
        <v>70</v>
      </c>
      <c r="D217" s="3" t="s">
        <v>71</v>
      </c>
      <c r="E217" s="78" t="s">
        <v>72</v>
      </c>
      <c r="F217" s="3" t="s">
        <v>73</v>
      </c>
      <c r="G217" s="78" t="s">
        <v>74</v>
      </c>
      <c r="H217" s="3" t="s">
        <v>75</v>
      </c>
      <c r="I217" s="76" t="s">
        <v>76</v>
      </c>
      <c r="J217" s="3" t="s">
        <v>77</v>
      </c>
      <c r="K217" s="1" t="str">
        <f t="shared" si="39"/>
        <v>010101</v>
      </c>
      <c r="L217" s="3">
        <v>6</v>
      </c>
      <c r="M217" s="3"/>
      <c r="N217" s="3">
        <f t="shared" si="40"/>
        <v>6</v>
      </c>
      <c r="O217" s="3"/>
      <c r="P217" s="3">
        <f t="shared" si="41"/>
        <v>6</v>
      </c>
      <c r="Q217" s="3"/>
      <c r="R217" s="3">
        <f t="shared" si="42"/>
        <v>6</v>
      </c>
      <c r="S217" s="3"/>
      <c r="T217" s="3">
        <f t="shared" si="43"/>
        <v>6</v>
      </c>
      <c r="U217" s="3"/>
      <c r="V217" s="3">
        <f t="shared" si="44"/>
        <v>6</v>
      </c>
      <c r="W217" s="3"/>
      <c r="X217" s="3">
        <f t="shared" si="45"/>
        <v>6</v>
      </c>
      <c r="Y217" s="3"/>
      <c r="Z217" s="3">
        <f t="shared" si="46"/>
        <v>6</v>
      </c>
      <c r="AA217" s="3"/>
      <c r="AB217" s="3">
        <f t="shared" si="47"/>
        <v>6</v>
      </c>
      <c r="AC217" s="3"/>
      <c r="AD217" s="3">
        <f t="shared" si="48"/>
        <v>6</v>
      </c>
      <c r="AE217" s="3"/>
      <c r="AF217" s="3">
        <f t="shared" si="49"/>
        <v>6</v>
      </c>
      <c r="AG217" s="3"/>
      <c r="AH217" s="3">
        <f t="shared" si="50"/>
        <v>6</v>
      </c>
      <c r="AI217" s="3"/>
      <c r="AJ217" s="3">
        <f t="shared" si="51"/>
        <v>6</v>
      </c>
    </row>
    <row r="218" spans="1:36" x14ac:dyDescent="0.15">
      <c r="A218" s="76" t="s">
        <v>68</v>
      </c>
      <c r="B218" s="3" t="s">
        <v>69</v>
      </c>
      <c r="C218" s="78" t="s">
        <v>162</v>
      </c>
      <c r="D218" s="3" t="s">
        <v>163</v>
      </c>
      <c r="E218" s="78" t="s">
        <v>72</v>
      </c>
      <c r="F218" s="3" t="s">
        <v>73</v>
      </c>
      <c r="G218" s="78" t="s">
        <v>164</v>
      </c>
      <c r="H218" s="3" t="s">
        <v>165</v>
      </c>
      <c r="I218" s="76" t="s">
        <v>76</v>
      </c>
      <c r="J218" s="3" t="s">
        <v>77</v>
      </c>
      <c r="K218" s="1" t="str">
        <f t="shared" si="39"/>
        <v>010101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x14ac:dyDescent="0.15">
      <c r="A219" s="76" t="s">
        <v>68</v>
      </c>
      <c r="B219" s="3" t="s">
        <v>69</v>
      </c>
      <c r="C219" s="78" t="s">
        <v>355</v>
      </c>
      <c r="D219" s="3" t="s">
        <v>356</v>
      </c>
      <c r="E219" s="78" t="s">
        <v>357</v>
      </c>
      <c r="F219" s="3" t="s">
        <v>358</v>
      </c>
      <c r="G219" s="78" t="s">
        <v>359</v>
      </c>
      <c r="H219" s="3" t="s">
        <v>360</v>
      </c>
      <c r="I219" s="76" t="s">
        <v>76</v>
      </c>
      <c r="J219" s="3" t="s">
        <v>77</v>
      </c>
      <c r="K219" s="1" t="str">
        <f t="shared" si="39"/>
        <v>010101</v>
      </c>
      <c r="L219" s="3">
        <v>1</v>
      </c>
      <c r="M219" s="3"/>
      <c r="N219" s="3">
        <f t="shared" si="40"/>
        <v>1</v>
      </c>
      <c r="O219" s="3"/>
      <c r="P219" s="3">
        <f t="shared" si="41"/>
        <v>1</v>
      </c>
      <c r="Q219" s="3"/>
      <c r="R219" s="3">
        <f t="shared" si="42"/>
        <v>1</v>
      </c>
      <c r="S219" s="3"/>
      <c r="T219" s="3">
        <f t="shared" si="43"/>
        <v>1</v>
      </c>
      <c r="U219" s="3"/>
      <c r="V219" s="3">
        <f t="shared" si="44"/>
        <v>1</v>
      </c>
      <c r="W219" s="3"/>
      <c r="X219" s="3">
        <f t="shared" si="45"/>
        <v>1</v>
      </c>
      <c r="Y219" s="3"/>
      <c r="Z219" s="3">
        <f t="shared" si="46"/>
        <v>1</v>
      </c>
      <c r="AA219" s="3"/>
      <c r="AB219" s="3">
        <f t="shared" si="47"/>
        <v>1</v>
      </c>
      <c r="AC219" s="3"/>
      <c r="AD219" s="3">
        <f t="shared" si="48"/>
        <v>1</v>
      </c>
      <c r="AE219" s="3"/>
      <c r="AF219" s="3">
        <f t="shared" si="49"/>
        <v>1</v>
      </c>
      <c r="AG219" s="3"/>
      <c r="AH219" s="3">
        <f t="shared" si="50"/>
        <v>1</v>
      </c>
      <c r="AI219" s="3"/>
      <c r="AJ219" s="3">
        <f t="shared" si="51"/>
        <v>1</v>
      </c>
    </row>
    <row r="220" spans="1:36" x14ac:dyDescent="0.15">
      <c r="A220" s="76" t="s">
        <v>68</v>
      </c>
      <c r="B220" s="3" t="s">
        <v>69</v>
      </c>
      <c r="C220" s="78" t="s">
        <v>624</v>
      </c>
      <c r="D220" s="3" t="s">
        <v>625</v>
      </c>
      <c r="E220" s="78" t="s">
        <v>626</v>
      </c>
      <c r="F220" s="3" t="s">
        <v>627</v>
      </c>
      <c r="G220" s="78" t="s">
        <v>628</v>
      </c>
      <c r="H220" s="3" t="s">
        <v>629</v>
      </c>
      <c r="I220" s="76" t="s">
        <v>630</v>
      </c>
      <c r="J220" s="3" t="s">
        <v>631</v>
      </c>
      <c r="K220" s="1" t="str">
        <f t="shared" si="39"/>
        <v>010201</v>
      </c>
      <c r="L220" s="3">
        <v>1</v>
      </c>
      <c r="M220" s="3"/>
      <c r="N220" s="3">
        <f t="shared" si="40"/>
        <v>1</v>
      </c>
      <c r="O220" s="3"/>
      <c r="P220" s="3">
        <f t="shared" si="41"/>
        <v>1</v>
      </c>
      <c r="Q220" s="3"/>
      <c r="R220" s="3">
        <f t="shared" si="42"/>
        <v>1</v>
      </c>
      <c r="S220" s="3"/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6" t="s">
        <v>68</v>
      </c>
      <c r="B221" s="3" t="s">
        <v>69</v>
      </c>
      <c r="C221" s="78" t="s">
        <v>654</v>
      </c>
      <c r="D221" s="3" t="s">
        <v>655</v>
      </c>
      <c r="E221" s="78" t="s">
        <v>443</v>
      </c>
      <c r="F221" s="3" t="s">
        <v>444</v>
      </c>
      <c r="G221" s="78" t="s">
        <v>656</v>
      </c>
      <c r="H221" s="3" t="s">
        <v>657</v>
      </c>
      <c r="I221" s="76" t="s">
        <v>636</v>
      </c>
      <c r="J221" s="3" t="s">
        <v>637</v>
      </c>
      <c r="K221" s="1" t="str">
        <f t="shared" si="39"/>
        <v>010102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6" t="s">
        <v>68</v>
      </c>
      <c r="B222" s="3" t="s">
        <v>69</v>
      </c>
      <c r="C222" s="78" t="s">
        <v>795</v>
      </c>
      <c r="D222" s="3" t="s">
        <v>796</v>
      </c>
      <c r="E222" s="78" t="s">
        <v>797</v>
      </c>
      <c r="F222" s="3" t="s">
        <v>798</v>
      </c>
      <c r="G222" s="78" t="s">
        <v>799</v>
      </c>
      <c r="H222" s="3" t="s">
        <v>800</v>
      </c>
      <c r="I222" s="76" t="s">
        <v>636</v>
      </c>
      <c r="J222" s="3" t="s">
        <v>637</v>
      </c>
      <c r="K222" s="1" t="str">
        <f t="shared" si="39"/>
        <v>010102</v>
      </c>
      <c r="L222" s="3">
        <v>2</v>
      </c>
      <c r="M222" s="3"/>
      <c r="N222" s="3">
        <f t="shared" si="40"/>
        <v>2</v>
      </c>
      <c r="O222" s="3"/>
      <c r="P222" s="3">
        <f t="shared" si="41"/>
        <v>2</v>
      </c>
      <c r="Q222" s="3"/>
      <c r="R222" s="3">
        <f t="shared" si="42"/>
        <v>2</v>
      </c>
      <c r="S222" s="3"/>
      <c r="T222" s="3">
        <f t="shared" si="43"/>
        <v>2</v>
      </c>
      <c r="U222" s="3"/>
      <c r="V222" s="3">
        <f t="shared" si="44"/>
        <v>2</v>
      </c>
      <c r="W222" s="3"/>
      <c r="X222" s="3">
        <f t="shared" si="45"/>
        <v>2</v>
      </c>
      <c r="Y222" s="3">
        <v>1</v>
      </c>
      <c r="Z222" s="3">
        <f t="shared" si="46"/>
        <v>3</v>
      </c>
      <c r="AA222" s="3"/>
      <c r="AB222" s="3">
        <f t="shared" si="47"/>
        <v>3</v>
      </c>
      <c r="AC222" s="3"/>
      <c r="AD222" s="3">
        <f t="shared" si="48"/>
        <v>3</v>
      </c>
      <c r="AE222" s="3"/>
      <c r="AF222" s="3">
        <f t="shared" si="49"/>
        <v>3</v>
      </c>
      <c r="AG222" s="3"/>
      <c r="AH222" s="3">
        <f t="shared" si="50"/>
        <v>3</v>
      </c>
      <c r="AI222" s="3"/>
      <c r="AJ222" s="3">
        <f t="shared" si="51"/>
        <v>3</v>
      </c>
    </row>
    <row r="223" spans="1:36" x14ac:dyDescent="0.15">
      <c r="A223" s="76" t="s">
        <v>68</v>
      </c>
      <c r="B223" s="3" t="s">
        <v>69</v>
      </c>
      <c r="C223" s="78" t="s">
        <v>821</v>
      </c>
      <c r="D223" s="3" t="s">
        <v>822</v>
      </c>
      <c r="E223" s="78" t="s">
        <v>504</v>
      </c>
      <c r="F223" s="3" t="s">
        <v>505</v>
      </c>
      <c r="G223" s="78" t="s">
        <v>823</v>
      </c>
      <c r="H223" s="3" t="s">
        <v>824</v>
      </c>
      <c r="I223" s="76" t="s">
        <v>636</v>
      </c>
      <c r="J223" s="3" t="s">
        <v>637</v>
      </c>
      <c r="K223" s="1" t="str">
        <f t="shared" si="39"/>
        <v>010102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6" t="s">
        <v>68</v>
      </c>
      <c r="B224" s="3" t="s">
        <v>69</v>
      </c>
      <c r="C224" s="78" t="s">
        <v>1306</v>
      </c>
      <c r="D224" s="3" t="s">
        <v>941</v>
      </c>
      <c r="E224" s="78" t="s">
        <v>797</v>
      </c>
      <c r="F224" s="3" t="s">
        <v>798</v>
      </c>
      <c r="G224" s="78" t="s">
        <v>1199</v>
      </c>
      <c r="H224" s="3" t="s">
        <v>942</v>
      </c>
      <c r="I224" s="76" t="s">
        <v>943</v>
      </c>
      <c r="J224" s="3" t="s">
        <v>944</v>
      </c>
      <c r="K224" s="1" t="str">
        <f t="shared" si="39"/>
        <v>010103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6" t="s">
        <v>68</v>
      </c>
      <c r="B225" s="3" t="s">
        <v>69</v>
      </c>
      <c r="C225" s="78" t="s">
        <v>881</v>
      </c>
      <c r="D225" s="3" t="s">
        <v>882</v>
      </c>
      <c r="E225" s="78" t="s">
        <v>443</v>
      </c>
      <c r="F225" s="3" t="s">
        <v>444</v>
      </c>
      <c r="G225" s="78" t="s">
        <v>883</v>
      </c>
      <c r="H225" s="3" t="s">
        <v>884</v>
      </c>
      <c r="I225" s="76" t="s">
        <v>835</v>
      </c>
      <c r="J225" s="3" t="s">
        <v>836</v>
      </c>
      <c r="K225" s="1" t="str">
        <f t="shared" si="39"/>
        <v>010202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6" t="s">
        <v>68</v>
      </c>
      <c r="B226" s="3" t="s">
        <v>69</v>
      </c>
      <c r="C226" s="78" t="s">
        <v>935</v>
      </c>
      <c r="D226" s="3" t="s">
        <v>936</v>
      </c>
      <c r="E226" s="78" t="s">
        <v>937</v>
      </c>
      <c r="F226" s="3" t="s">
        <v>938</v>
      </c>
      <c r="G226" s="78" t="s">
        <v>939</v>
      </c>
      <c r="H226" s="3" t="s">
        <v>940</v>
      </c>
      <c r="I226" s="76" t="s">
        <v>908</v>
      </c>
      <c r="J226" s="3" t="s">
        <v>909</v>
      </c>
      <c r="K226" s="1" t="str">
        <f t="shared" si="39"/>
        <v>010302</v>
      </c>
      <c r="L226" s="3">
        <v>9</v>
      </c>
      <c r="M226" s="3"/>
      <c r="N226" s="3">
        <f t="shared" si="40"/>
        <v>9</v>
      </c>
      <c r="O226" s="3"/>
      <c r="P226" s="3">
        <f t="shared" si="41"/>
        <v>9</v>
      </c>
      <c r="Q226" s="3"/>
      <c r="R226" s="3">
        <f t="shared" si="42"/>
        <v>9</v>
      </c>
      <c r="S226" s="3"/>
      <c r="T226" s="3">
        <f t="shared" si="43"/>
        <v>9</v>
      </c>
      <c r="U226" s="3"/>
      <c r="V226" s="3">
        <f t="shared" si="44"/>
        <v>9</v>
      </c>
      <c r="W226" s="3"/>
      <c r="X226" s="3">
        <f t="shared" si="45"/>
        <v>9</v>
      </c>
      <c r="Y226" s="3"/>
      <c r="Z226" s="3">
        <f t="shared" si="46"/>
        <v>9</v>
      </c>
      <c r="AA226" s="3"/>
      <c r="AB226" s="3">
        <f t="shared" si="47"/>
        <v>9</v>
      </c>
      <c r="AC226" s="3"/>
      <c r="AD226" s="3">
        <f t="shared" si="48"/>
        <v>9</v>
      </c>
      <c r="AE226" s="3"/>
      <c r="AF226" s="3">
        <f t="shared" si="49"/>
        <v>9</v>
      </c>
      <c r="AG226" s="3"/>
      <c r="AH226" s="3">
        <f t="shared" si="50"/>
        <v>9</v>
      </c>
      <c r="AI226" s="3"/>
      <c r="AJ226" s="3">
        <f t="shared" si="51"/>
        <v>9</v>
      </c>
    </row>
    <row r="227" spans="1:36" x14ac:dyDescent="0.15">
      <c r="A227" s="76" t="s">
        <v>68</v>
      </c>
      <c r="B227" s="3" t="s">
        <v>69</v>
      </c>
      <c r="C227" s="78" t="s">
        <v>1289</v>
      </c>
      <c r="D227" s="3" t="s">
        <v>917</v>
      </c>
      <c r="E227" s="78" t="s">
        <v>913</v>
      </c>
      <c r="F227" s="3" t="s">
        <v>914</v>
      </c>
      <c r="G227" s="78" t="s">
        <v>1198</v>
      </c>
      <c r="H227" s="3" t="s">
        <v>918</v>
      </c>
      <c r="I227" s="76" t="s">
        <v>908</v>
      </c>
      <c r="J227" s="3" t="s">
        <v>909</v>
      </c>
      <c r="K227" s="1" t="str">
        <f t="shared" si="39"/>
        <v>010302</v>
      </c>
      <c r="L227" s="3">
        <v>9</v>
      </c>
      <c r="M227" s="3"/>
      <c r="N227" s="3">
        <f t="shared" si="40"/>
        <v>9</v>
      </c>
      <c r="O227" s="3"/>
      <c r="P227" s="3">
        <f t="shared" si="41"/>
        <v>9</v>
      </c>
      <c r="Q227" s="3"/>
      <c r="R227" s="3">
        <f t="shared" si="42"/>
        <v>9</v>
      </c>
      <c r="S227" s="3"/>
      <c r="T227" s="3">
        <f t="shared" si="43"/>
        <v>9</v>
      </c>
      <c r="U227" s="3"/>
      <c r="V227" s="3">
        <f t="shared" si="44"/>
        <v>9</v>
      </c>
      <c r="W227" s="3">
        <v>1</v>
      </c>
      <c r="X227" s="3">
        <f t="shared" si="45"/>
        <v>10</v>
      </c>
      <c r="Y227" s="3"/>
      <c r="Z227" s="3">
        <f t="shared" si="46"/>
        <v>10</v>
      </c>
      <c r="AA227" s="3"/>
      <c r="AB227" s="3">
        <f t="shared" si="47"/>
        <v>10</v>
      </c>
      <c r="AC227" s="3">
        <v>1</v>
      </c>
      <c r="AD227" s="3">
        <f t="shared" si="48"/>
        <v>11</v>
      </c>
      <c r="AE227" s="3"/>
      <c r="AF227" s="3">
        <f t="shared" si="49"/>
        <v>11</v>
      </c>
      <c r="AG227" s="3"/>
      <c r="AH227" s="3">
        <f t="shared" si="50"/>
        <v>11</v>
      </c>
      <c r="AI227" s="3"/>
      <c r="AJ227" s="3">
        <f t="shared" si="51"/>
        <v>11</v>
      </c>
    </row>
    <row r="228" spans="1:36" x14ac:dyDescent="0.15">
      <c r="A228" s="76" t="s">
        <v>68</v>
      </c>
      <c r="B228" s="3" t="s">
        <v>69</v>
      </c>
      <c r="C228" s="78" t="s">
        <v>1281</v>
      </c>
      <c r="D228" s="3" t="s">
        <v>895</v>
      </c>
      <c r="E228" s="78" t="s">
        <v>896</v>
      </c>
      <c r="F228" s="3" t="s">
        <v>897</v>
      </c>
      <c r="G228" s="78" t="s">
        <v>1194</v>
      </c>
      <c r="H228" s="3" t="s">
        <v>898</v>
      </c>
      <c r="I228" s="76" t="s">
        <v>835</v>
      </c>
      <c r="J228" s="3" t="s">
        <v>836</v>
      </c>
      <c r="K228" s="1" t="str">
        <f t="shared" si="39"/>
        <v>010202</v>
      </c>
      <c r="L228" s="3">
        <v>1</v>
      </c>
      <c r="M228" s="3"/>
      <c r="N228" s="3">
        <f t="shared" si="40"/>
        <v>1</v>
      </c>
      <c r="O228" s="3"/>
      <c r="P228" s="3">
        <f t="shared" si="41"/>
        <v>1</v>
      </c>
      <c r="Q228" s="3"/>
      <c r="R228" s="3">
        <f t="shared" si="42"/>
        <v>1</v>
      </c>
      <c r="S228" s="3"/>
      <c r="T228" s="3">
        <f t="shared" si="43"/>
        <v>1</v>
      </c>
      <c r="U228" s="3"/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6" t="s">
        <v>68</v>
      </c>
      <c r="B229" s="3" t="s">
        <v>69</v>
      </c>
      <c r="C229" s="78" t="s">
        <v>1282</v>
      </c>
      <c r="D229" s="3" t="s">
        <v>899</v>
      </c>
      <c r="E229" s="78" t="s">
        <v>1283</v>
      </c>
      <c r="F229" s="3" t="s">
        <v>1284</v>
      </c>
      <c r="G229" s="78" t="s">
        <v>1195</v>
      </c>
      <c r="H229" s="3" t="s">
        <v>900</v>
      </c>
      <c r="I229" s="76" t="s">
        <v>835</v>
      </c>
      <c r="J229" s="3" t="s">
        <v>836</v>
      </c>
      <c r="K229" s="1" t="str">
        <f t="shared" si="39"/>
        <v>010202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/>
      <c r="V229" s="3">
        <f t="shared" si="44"/>
        <v>2</v>
      </c>
      <c r="W229" s="3"/>
      <c r="X229" s="3">
        <f t="shared" si="45"/>
        <v>2</v>
      </c>
      <c r="Y229" s="3"/>
      <c r="Z229" s="3">
        <f t="shared" si="46"/>
        <v>2</v>
      </c>
      <c r="AA229" s="3"/>
      <c r="AB229" s="3">
        <f t="shared" si="47"/>
        <v>2</v>
      </c>
      <c r="AC229" s="3"/>
      <c r="AD229" s="3">
        <f t="shared" si="48"/>
        <v>2</v>
      </c>
      <c r="AE229" s="3"/>
      <c r="AF229" s="3">
        <f t="shared" si="49"/>
        <v>2</v>
      </c>
      <c r="AG229" s="3"/>
      <c r="AH229" s="3">
        <f t="shared" si="50"/>
        <v>2</v>
      </c>
      <c r="AI229" s="3"/>
      <c r="AJ229" s="3">
        <f t="shared" si="51"/>
        <v>2</v>
      </c>
    </row>
    <row r="230" spans="1:36" x14ac:dyDescent="0.15">
      <c r="A230" s="76" t="s">
        <v>68</v>
      </c>
      <c r="B230" s="3" t="s">
        <v>69</v>
      </c>
      <c r="C230" s="78" t="s">
        <v>1249</v>
      </c>
      <c r="D230" s="3" t="s">
        <v>1250</v>
      </c>
      <c r="E230" s="78" t="s">
        <v>72</v>
      </c>
      <c r="F230" s="3" t="s">
        <v>73</v>
      </c>
      <c r="G230" s="78" t="s">
        <v>1191</v>
      </c>
      <c r="H230" s="3" t="s">
        <v>354</v>
      </c>
      <c r="I230" s="76" t="s">
        <v>76</v>
      </c>
      <c r="J230" s="3" t="s">
        <v>77</v>
      </c>
      <c r="K230" s="1" t="str">
        <f t="shared" si="39"/>
        <v>010101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6" t="s">
        <v>68</v>
      </c>
      <c r="B231" s="3" t="s">
        <v>69</v>
      </c>
      <c r="C231" s="78" t="s">
        <v>1272</v>
      </c>
      <c r="D231" s="3" t="s">
        <v>1273</v>
      </c>
      <c r="E231" s="78" t="s">
        <v>443</v>
      </c>
      <c r="F231" s="3" t="s">
        <v>444</v>
      </c>
      <c r="G231" s="78" t="s">
        <v>1193</v>
      </c>
      <c r="H231" s="3" t="s">
        <v>686</v>
      </c>
      <c r="I231" s="76" t="s">
        <v>636</v>
      </c>
      <c r="J231" s="3" t="s">
        <v>637</v>
      </c>
      <c r="K231" s="1" t="str">
        <f t="shared" si="39"/>
        <v>010102</v>
      </c>
      <c r="L231" s="3">
        <v>1</v>
      </c>
      <c r="M231" s="3"/>
      <c r="N231" s="3">
        <f t="shared" si="40"/>
        <v>1</v>
      </c>
      <c r="O231" s="3"/>
      <c r="P231" s="3">
        <f t="shared" si="41"/>
        <v>1</v>
      </c>
      <c r="Q231" s="3"/>
      <c r="R231" s="3">
        <f t="shared" si="42"/>
        <v>1</v>
      </c>
      <c r="S231" s="3"/>
      <c r="T231" s="3">
        <f t="shared" si="43"/>
        <v>1</v>
      </c>
      <c r="U231" s="3"/>
      <c r="V231" s="3">
        <f t="shared" si="44"/>
        <v>1</v>
      </c>
      <c r="W231" s="3"/>
      <c r="X231" s="3">
        <f t="shared" si="45"/>
        <v>1</v>
      </c>
      <c r="Y231" s="3"/>
      <c r="Z231" s="3">
        <f t="shared" si="46"/>
        <v>1</v>
      </c>
      <c r="AA231" s="3"/>
      <c r="AB231" s="3">
        <f t="shared" si="47"/>
        <v>1</v>
      </c>
      <c r="AC231" s="3"/>
      <c r="AD231" s="3">
        <f t="shared" si="48"/>
        <v>1</v>
      </c>
      <c r="AE231" s="3"/>
      <c r="AF231" s="3">
        <f t="shared" si="49"/>
        <v>1</v>
      </c>
      <c r="AG231" s="3"/>
      <c r="AH231" s="3">
        <f t="shared" si="50"/>
        <v>1</v>
      </c>
      <c r="AI231" s="3"/>
      <c r="AJ231" s="3">
        <f t="shared" si="51"/>
        <v>1</v>
      </c>
    </row>
    <row r="232" spans="1:36" x14ac:dyDescent="0.15">
      <c r="A232" s="76" t="s">
        <v>68</v>
      </c>
      <c r="B232" s="3" t="s">
        <v>69</v>
      </c>
      <c r="C232" s="78" t="s">
        <v>1285</v>
      </c>
      <c r="D232" s="3" t="s">
        <v>1286</v>
      </c>
      <c r="E232" s="78" t="s">
        <v>901</v>
      </c>
      <c r="F232" s="3" t="s">
        <v>902</v>
      </c>
      <c r="G232" s="78" t="s">
        <v>1196</v>
      </c>
      <c r="H232" s="3" t="s">
        <v>903</v>
      </c>
      <c r="I232" s="76" t="s">
        <v>835</v>
      </c>
      <c r="J232" s="3" t="s">
        <v>836</v>
      </c>
      <c r="K232" s="1" t="str">
        <f t="shared" si="39"/>
        <v>010202</v>
      </c>
      <c r="L232" s="3">
        <v>2</v>
      </c>
      <c r="M232" s="3"/>
      <c r="N232" s="3">
        <f t="shared" si="40"/>
        <v>2</v>
      </c>
      <c r="O232" s="3"/>
      <c r="P232" s="3">
        <f t="shared" si="41"/>
        <v>2</v>
      </c>
      <c r="Q232" s="3"/>
      <c r="R232" s="3">
        <f t="shared" si="42"/>
        <v>2</v>
      </c>
      <c r="S232" s="3"/>
      <c r="T232" s="3">
        <f t="shared" si="43"/>
        <v>2</v>
      </c>
      <c r="U232" s="3"/>
      <c r="V232" s="3">
        <f t="shared" si="44"/>
        <v>2</v>
      </c>
      <c r="W232" s="3"/>
      <c r="X232" s="3">
        <f t="shared" si="45"/>
        <v>2</v>
      </c>
      <c r="Y232" s="3"/>
      <c r="Z232" s="3">
        <f t="shared" si="46"/>
        <v>2</v>
      </c>
      <c r="AA232" s="3"/>
      <c r="AB232" s="3">
        <f t="shared" si="47"/>
        <v>2</v>
      </c>
      <c r="AC232" s="3"/>
      <c r="AD232" s="3">
        <f t="shared" si="48"/>
        <v>2</v>
      </c>
      <c r="AE232" s="3"/>
      <c r="AF232" s="3">
        <f t="shared" si="49"/>
        <v>2</v>
      </c>
      <c r="AG232" s="3"/>
      <c r="AH232" s="3">
        <f t="shared" si="50"/>
        <v>2</v>
      </c>
      <c r="AI232" s="3"/>
      <c r="AJ232" s="3">
        <f t="shared" si="51"/>
        <v>2</v>
      </c>
    </row>
    <row r="233" spans="1:36" x14ac:dyDescent="0.15">
      <c r="A233" s="76" t="s">
        <v>68</v>
      </c>
      <c r="B233" s="3" t="s">
        <v>69</v>
      </c>
      <c r="C233" s="78" t="s">
        <v>1287</v>
      </c>
      <c r="D233" s="3" t="s">
        <v>1288</v>
      </c>
      <c r="E233" s="78" t="s">
        <v>596</v>
      </c>
      <c r="F233" s="3" t="s">
        <v>597</v>
      </c>
      <c r="G233" s="78" t="s">
        <v>1197</v>
      </c>
      <c r="H233" s="3" t="s">
        <v>910</v>
      </c>
      <c r="I233" s="76" t="s">
        <v>908</v>
      </c>
      <c r="J233" s="3" t="s">
        <v>909</v>
      </c>
      <c r="K233" s="1" t="str">
        <f t="shared" si="39"/>
        <v>010302</v>
      </c>
      <c r="L233" s="3">
        <v>24</v>
      </c>
      <c r="M233" s="3"/>
      <c r="N233" s="3">
        <f t="shared" si="40"/>
        <v>24</v>
      </c>
      <c r="O233" s="3"/>
      <c r="P233" s="3">
        <f t="shared" si="41"/>
        <v>24</v>
      </c>
      <c r="Q233" s="3"/>
      <c r="R233" s="3">
        <f t="shared" si="42"/>
        <v>24</v>
      </c>
      <c r="S233" s="3"/>
      <c r="T233" s="3">
        <f t="shared" si="43"/>
        <v>24</v>
      </c>
      <c r="U233" s="3"/>
      <c r="V233" s="3">
        <f t="shared" si="44"/>
        <v>24</v>
      </c>
      <c r="W233" s="3">
        <v>1</v>
      </c>
      <c r="X233" s="3">
        <f t="shared" si="45"/>
        <v>25</v>
      </c>
      <c r="Y233" s="3">
        <v>1</v>
      </c>
      <c r="Z233" s="3">
        <f t="shared" si="46"/>
        <v>26</v>
      </c>
      <c r="AA233" s="3"/>
      <c r="AB233" s="3">
        <f t="shared" si="47"/>
        <v>26</v>
      </c>
      <c r="AC233" s="3"/>
      <c r="AD233" s="3">
        <f t="shared" si="48"/>
        <v>26</v>
      </c>
      <c r="AE233" s="3"/>
      <c r="AF233" s="3">
        <f t="shared" si="49"/>
        <v>26</v>
      </c>
      <c r="AG233" s="3"/>
      <c r="AH233" s="3">
        <f t="shared" si="50"/>
        <v>26</v>
      </c>
      <c r="AI233" s="3"/>
      <c r="AJ233" s="3">
        <f t="shared" si="51"/>
        <v>26</v>
      </c>
    </row>
    <row r="234" spans="1:36" x14ac:dyDescent="0.15">
      <c r="A234" s="76" t="s">
        <v>68</v>
      </c>
      <c r="B234" s="3" t="s">
        <v>69</v>
      </c>
      <c r="C234" s="78" t="s">
        <v>1373</v>
      </c>
      <c r="D234" s="3" t="s">
        <v>1372</v>
      </c>
      <c r="E234" s="78" t="s">
        <v>72</v>
      </c>
      <c r="F234" s="3" t="s">
        <v>73</v>
      </c>
      <c r="G234" s="78" t="s">
        <v>1391</v>
      </c>
      <c r="H234" s="3" t="s">
        <v>1299</v>
      </c>
      <c r="I234" s="76" t="s">
        <v>908</v>
      </c>
      <c r="J234" s="3" t="s">
        <v>909</v>
      </c>
      <c r="K234" s="1" t="str">
        <f t="shared" si="39"/>
        <v>010302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6" t="s">
        <v>68</v>
      </c>
      <c r="B235" s="3" t="s">
        <v>69</v>
      </c>
      <c r="C235" s="78" t="s">
        <v>1363</v>
      </c>
      <c r="D235" s="3" t="s">
        <v>1270</v>
      </c>
      <c r="E235" s="78" t="s">
        <v>504</v>
      </c>
      <c r="F235" s="3" t="s">
        <v>505</v>
      </c>
      <c r="G235" s="78" t="s">
        <v>1386</v>
      </c>
      <c r="H235" s="3" t="s">
        <v>1271</v>
      </c>
      <c r="I235" s="76" t="s">
        <v>630</v>
      </c>
      <c r="J235" s="3" t="s">
        <v>631</v>
      </c>
      <c r="K235" s="1" t="str">
        <f t="shared" si="39"/>
        <v>010201</v>
      </c>
      <c r="L235" s="3">
        <v>1</v>
      </c>
      <c r="M235" s="3"/>
      <c r="N235" s="3">
        <f t="shared" si="40"/>
        <v>1</v>
      </c>
      <c r="O235" s="3"/>
      <c r="P235" s="3">
        <f t="shared" si="41"/>
        <v>1</v>
      </c>
      <c r="Q235" s="3"/>
      <c r="R235" s="3">
        <f t="shared" si="42"/>
        <v>1</v>
      </c>
      <c r="S235" s="3"/>
      <c r="T235" s="3">
        <f t="shared" si="43"/>
        <v>1</v>
      </c>
      <c r="U235" s="3"/>
      <c r="V235" s="3">
        <f t="shared" si="44"/>
        <v>1</v>
      </c>
      <c r="W235" s="3"/>
      <c r="X235" s="3">
        <f t="shared" si="45"/>
        <v>1</v>
      </c>
      <c r="Y235" s="3"/>
      <c r="Z235" s="3">
        <f t="shared" si="46"/>
        <v>1</v>
      </c>
      <c r="AA235" s="3"/>
      <c r="AB235" s="3">
        <f t="shared" si="47"/>
        <v>1</v>
      </c>
      <c r="AC235" s="3"/>
      <c r="AD235" s="3">
        <f t="shared" si="48"/>
        <v>1</v>
      </c>
      <c r="AE235" s="3"/>
      <c r="AF235" s="3">
        <f t="shared" si="49"/>
        <v>1</v>
      </c>
      <c r="AG235" s="3"/>
      <c r="AH235" s="3">
        <f t="shared" si="50"/>
        <v>1</v>
      </c>
      <c r="AI235" s="3"/>
      <c r="AJ235" s="3">
        <f t="shared" si="51"/>
        <v>1</v>
      </c>
    </row>
    <row r="236" spans="1:36" x14ac:dyDescent="0.15">
      <c r="A236" s="76" t="s">
        <v>68</v>
      </c>
      <c r="B236" s="3" t="s">
        <v>69</v>
      </c>
      <c r="C236" s="78" t="s">
        <v>1367</v>
      </c>
      <c r="D236" s="3" t="s">
        <v>1366</v>
      </c>
      <c r="E236" s="78" t="s">
        <v>357</v>
      </c>
      <c r="F236" s="3" t="s">
        <v>358</v>
      </c>
      <c r="G236" s="78" t="s">
        <v>1388</v>
      </c>
      <c r="H236" s="3" t="s">
        <v>1275</v>
      </c>
      <c r="I236" s="76" t="s">
        <v>636</v>
      </c>
      <c r="J236" s="3" t="s">
        <v>637</v>
      </c>
      <c r="K236" s="1" t="str">
        <f t="shared" si="39"/>
        <v>010102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6" t="s">
        <v>68</v>
      </c>
      <c r="B237" s="3" t="s">
        <v>69</v>
      </c>
      <c r="C237" s="78" t="s">
        <v>1374</v>
      </c>
      <c r="D237" s="3" t="s">
        <v>1300</v>
      </c>
      <c r="E237" s="78" t="s">
        <v>72</v>
      </c>
      <c r="F237" s="3" t="s">
        <v>73</v>
      </c>
      <c r="G237" s="78" t="s">
        <v>1392</v>
      </c>
      <c r="H237" s="3" t="s">
        <v>1301</v>
      </c>
      <c r="I237" s="76" t="s">
        <v>908</v>
      </c>
      <c r="J237" s="3" t="s">
        <v>909</v>
      </c>
      <c r="K237" s="1" t="str">
        <f t="shared" si="39"/>
        <v>010302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6" t="s">
        <v>68</v>
      </c>
      <c r="B238" s="3" t="s">
        <v>69</v>
      </c>
      <c r="C238" s="78" t="s">
        <v>1365</v>
      </c>
      <c r="D238" s="3" t="s">
        <v>1364</v>
      </c>
      <c r="E238" s="78" t="s">
        <v>797</v>
      </c>
      <c r="F238" s="3" t="s">
        <v>798</v>
      </c>
      <c r="G238" s="78" t="s">
        <v>1387</v>
      </c>
      <c r="H238" s="3" t="s">
        <v>1274</v>
      </c>
      <c r="I238" s="76" t="s">
        <v>636</v>
      </c>
      <c r="J238" s="3" t="s">
        <v>637</v>
      </c>
      <c r="K238" s="1" t="str">
        <f t="shared" si="39"/>
        <v>010102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>
        <v>2</v>
      </c>
      <c r="Z238" s="3">
        <f t="shared" si="46"/>
        <v>2</v>
      </c>
      <c r="AA238" s="3"/>
      <c r="AB238" s="3">
        <f t="shared" si="47"/>
        <v>2</v>
      </c>
      <c r="AC238" s="3"/>
      <c r="AD238" s="3">
        <f t="shared" si="48"/>
        <v>2</v>
      </c>
      <c r="AE238" s="3"/>
      <c r="AF238" s="3">
        <f t="shared" si="49"/>
        <v>2</v>
      </c>
      <c r="AG238" s="3"/>
      <c r="AH238" s="3">
        <f t="shared" si="50"/>
        <v>2</v>
      </c>
      <c r="AI238" s="3"/>
      <c r="AJ238" s="3">
        <f t="shared" si="51"/>
        <v>2</v>
      </c>
    </row>
    <row r="239" spans="1:36" x14ac:dyDescent="0.15">
      <c r="A239" s="76" t="s">
        <v>68</v>
      </c>
      <c r="B239" s="3" t="s">
        <v>69</v>
      </c>
      <c r="C239" s="78" t="s">
        <v>1369</v>
      </c>
      <c r="D239" s="3" t="s">
        <v>1368</v>
      </c>
      <c r="E239" s="78" t="s">
        <v>443</v>
      </c>
      <c r="F239" s="3" t="s">
        <v>444</v>
      </c>
      <c r="G239" s="78" t="s">
        <v>1389</v>
      </c>
      <c r="H239" s="3" t="s">
        <v>1276</v>
      </c>
      <c r="I239" s="76" t="s">
        <v>835</v>
      </c>
      <c r="J239" s="3" t="s">
        <v>836</v>
      </c>
      <c r="K239" s="1" t="str">
        <f t="shared" si="39"/>
        <v>010202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>
        <v>1</v>
      </c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6" t="s">
        <v>68</v>
      </c>
      <c r="B240" s="3" t="s">
        <v>69</v>
      </c>
      <c r="C240" s="78" t="s">
        <v>1371</v>
      </c>
      <c r="D240" s="3" t="s">
        <v>1370</v>
      </c>
      <c r="E240" s="78" t="s">
        <v>937</v>
      </c>
      <c r="F240" s="3" t="s">
        <v>938</v>
      </c>
      <c r="G240" s="78" t="s">
        <v>1390</v>
      </c>
      <c r="H240" s="3" t="s">
        <v>1298</v>
      </c>
      <c r="I240" s="76" t="s">
        <v>908</v>
      </c>
      <c r="J240" s="3" t="s">
        <v>909</v>
      </c>
      <c r="K240" s="1" t="str">
        <f t="shared" si="39"/>
        <v>010302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>
        <v>1</v>
      </c>
      <c r="R240" s="3">
        <f t="shared" si="42"/>
        <v>1</v>
      </c>
      <c r="S240" s="3"/>
      <c r="T240" s="3">
        <f t="shared" si="43"/>
        <v>1</v>
      </c>
      <c r="U240" s="3"/>
      <c r="V240" s="3">
        <f t="shared" si="44"/>
        <v>1</v>
      </c>
      <c r="W240" s="3"/>
      <c r="X240" s="3">
        <f t="shared" si="45"/>
        <v>1</v>
      </c>
      <c r="Y240" s="3"/>
      <c r="Z240" s="3">
        <f t="shared" si="46"/>
        <v>1</v>
      </c>
      <c r="AA240" s="3"/>
      <c r="AB240" s="3">
        <f t="shared" si="47"/>
        <v>1</v>
      </c>
      <c r="AC240" s="3"/>
      <c r="AD240" s="3">
        <f t="shared" si="48"/>
        <v>1</v>
      </c>
      <c r="AE240" s="3"/>
      <c r="AF240" s="3">
        <f t="shared" si="49"/>
        <v>1</v>
      </c>
      <c r="AG240" s="3"/>
      <c r="AH240" s="3">
        <f t="shared" si="50"/>
        <v>1</v>
      </c>
      <c r="AI240" s="3"/>
      <c r="AJ240" s="3">
        <f t="shared" si="51"/>
        <v>1</v>
      </c>
    </row>
    <row r="241" spans="1:36" x14ac:dyDescent="0.15">
      <c r="A241" s="76" t="s">
        <v>68</v>
      </c>
      <c r="B241" s="3" t="s">
        <v>69</v>
      </c>
      <c r="C241" s="78" t="s">
        <v>1379</v>
      </c>
      <c r="D241" s="3" t="s">
        <v>1378</v>
      </c>
      <c r="E241" s="78" t="s">
        <v>596</v>
      </c>
      <c r="F241" s="3" t="s">
        <v>597</v>
      </c>
      <c r="G241" s="78" t="s">
        <v>1394</v>
      </c>
      <c r="H241" s="3" t="s">
        <v>1311</v>
      </c>
      <c r="I241" s="76" t="s">
        <v>965</v>
      </c>
      <c r="J241" s="3" t="s">
        <v>966</v>
      </c>
      <c r="K241" s="1" t="str">
        <f t="shared" si="39"/>
        <v>010304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>
        <v>1</v>
      </c>
      <c r="R241" s="3">
        <f t="shared" si="42"/>
        <v>1</v>
      </c>
      <c r="S241" s="3"/>
      <c r="T241" s="3">
        <f t="shared" si="43"/>
        <v>1</v>
      </c>
      <c r="U241" s="3"/>
      <c r="V241" s="3">
        <f t="shared" si="44"/>
        <v>1</v>
      </c>
      <c r="W241" s="3"/>
      <c r="X241" s="3">
        <f t="shared" si="45"/>
        <v>1</v>
      </c>
      <c r="Y241" s="3"/>
      <c r="Z241" s="3">
        <f t="shared" si="46"/>
        <v>1</v>
      </c>
      <c r="AA241" s="3"/>
      <c r="AB241" s="3">
        <f t="shared" si="47"/>
        <v>1</v>
      </c>
      <c r="AC241" s="3">
        <v>1</v>
      </c>
      <c r="AD241" s="3">
        <f t="shared" si="48"/>
        <v>2</v>
      </c>
      <c r="AE241" s="3"/>
      <c r="AF241" s="3">
        <f t="shared" si="49"/>
        <v>2</v>
      </c>
      <c r="AG241" s="3"/>
      <c r="AH241" s="3">
        <f t="shared" si="50"/>
        <v>2</v>
      </c>
      <c r="AI241" s="3"/>
      <c r="AJ241" s="3">
        <f t="shared" si="51"/>
        <v>2</v>
      </c>
    </row>
    <row r="242" spans="1:36" x14ac:dyDescent="0.15">
      <c r="A242" s="76" t="s">
        <v>68</v>
      </c>
      <c r="B242" s="3" t="s">
        <v>69</v>
      </c>
      <c r="C242" s="78" t="s">
        <v>1401</v>
      </c>
      <c r="D242" s="3" t="s">
        <v>1402</v>
      </c>
      <c r="E242" s="79" t="s">
        <v>72</v>
      </c>
      <c r="F242" s="3" t="s">
        <v>73</v>
      </c>
      <c r="G242" s="78" t="s">
        <v>1403</v>
      </c>
      <c r="H242" s="3" t="s">
        <v>1404</v>
      </c>
      <c r="I242" s="76" t="s">
        <v>636</v>
      </c>
      <c r="J242" s="3" t="s">
        <v>637</v>
      </c>
      <c r="K242" s="1" t="str">
        <f t="shared" si="39"/>
        <v>010102</v>
      </c>
      <c r="L242" s="3">
        <v>2</v>
      </c>
      <c r="M242" s="3"/>
      <c r="N242" s="3">
        <f t="shared" si="40"/>
        <v>2</v>
      </c>
      <c r="O242" s="3"/>
      <c r="P242" s="3">
        <f t="shared" si="41"/>
        <v>2</v>
      </c>
      <c r="Q242" s="3"/>
      <c r="R242" s="3">
        <f t="shared" si="42"/>
        <v>2</v>
      </c>
      <c r="S242" s="3"/>
      <c r="T242" s="3">
        <f t="shared" si="43"/>
        <v>2</v>
      </c>
      <c r="U242" s="3"/>
      <c r="V242" s="3">
        <f t="shared" si="44"/>
        <v>2</v>
      </c>
      <c r="W242" s="3"/>
      <c r="X242" s="3">
        <f t="shared" si="45"/>
        <v>2</v>
      </c>
      <c r="Y242" s="3"/>
      <c r="Z242" s="3">
        <f t="shared" si="46"/>
        <v>2</v>
      </c>
      <c r="AA242" s="3"/>
      <c r="AB242" s="3">
        <f t="shared" si="47"/>
        <v>2</v>
      </c>
      <c r="AC242" s="3"/>
      <c r="AD242" s="3">
        <f t="shared" si="48"/>
        <v>2</v>
      </c>
      <c r="AE242" s="3"/>
      <c r="AF242" s="3">
        <f t="shared" si="49"/>
        <v>2</v>
      </c>
      <c r="AG242" s="3"/>
      <c r="AH242" s="3">
        <f t="shared" si="50"/>
        <v>2</v>
      </c>
      <c r="AI242" s="3"/>
      <c r="AJ242" s="3">
        <f t="shared" si="51"/>
        <v>2</v>
      </c>
    </row>
    <row r="243" spans="1:36" x14ac:dyDescent="0.15">
      <c r="A243" s="76" t="s">
        <v>68</v>
      </c>
      <c r="B243" s="3" t="s">
        <v>69</v>
      </c>
      <c r="C243" s="76" t="s">
        <v>1414</v>
      </c>
      <c r="D243" s="3" t="s">
        <v>1416</v>
      </c>
      <c r="E243" s="76" t="s">
        <v>357</v>
      </c>
      <c r="F243" s="3" t="s">
        <v>358</v>
      </c>
      <c r="G243" s="76" t="s">
        <v>1415</v>
      </c>
      <c r="H243" s="3" t="s">
        <v>1417</v>
      </c>
      <c r="I243" s="76" t="s">
        <v>76</v>
      </c>
      <c r="J243" s="3" t="s">
        <v>77</v>
      </c>
      <c r="K243" s="1" t="str">
        <f t="shared" si="39"/>
        <v>010101</v>
      </c>
      <c r="L243" s="3">
        <v>1</v>
      </c>
      <c r="M243" s="3"/>
      <c r="N243" s="3">
        <f t="shared" si="40"/>
        <v>1</v>
      </c>
      <c r="O243" s="3"/>
      <c r="P243" s="3">
        <f t="shared" si="41"/>
        <v>1</v>
      </c>
      <c r="Q243" s="3"/>
      <c r="R243" s="3">
        <f t="shared" si="42"/>
        <v>1</v>
      </c>
      <c r="S243" s="3"/>
      <c r="T243" s="3">
        <f t="shared" si="43"/>
        <v>1</v>
      </c>
      <c r="U243" s="3"/>
      <c r="V243" s="3">
        <f t="shared" si="44"/>
        <v>1</v>
      </c>
      <c r="W243" s="3"/>
      <c r="X243" s="3">
        <f t="shared" si="45"/>
        <v>1</v>
      </c>
      <c r="Y243" s="3"/>
      <c r="Z243" s="3">
        <f t="shared" si="46"/>
        <v>1</v>
      </c>
      <c r="AA243" s="3"/>
      <c r="AB243" s="3">
        <f t="shared" si="47"/>
        <v>1</v>
      </c>
      <c r="AC243" s="3"/>
      <c r="AD243" s="3">
        <f t="shared" si="48"/>
        <v>1</v>
      </c>
      <c r="AE243" s="3"/>
      <c r="AF243" s="3">
        <f t="shared" si="49"/>
        <v>1</v>
      </c>
      <c r="AG243" s="3"/>
      <c r="AH243" s="3">
        <f t="shared" si="50"/>
        <v>1</v>
      </c>
      <c r="AI243" s="3"/>
      <c r="AJ243" s="3">
        <f t="shared" si="51"/>
        <v>1</v>
      </c>
    </row>
    <row r="244" spans="1:36" x14ac:dyDescent="0.15">
      <c r="A244" s="74" t="s">
        <v>999</v>
      </c>
      <c r="B244" s="75" t="s">
        <v>1000</v>
      </c>
      <c r="C244" s="77" t="s">
        <v>546</v>
      </c>
      <c r="D244" s="75" t="s">
        <v>1066</v>
      </c>
      <c r="E244" s="77" t="s">
        <v>584</v>
      </c>
      <c r="F244" s="75" t="s">
        <v>1057</v>
      </c>
      <c r="G244" s="77" t="s">
        <v>1067</v>
      </c>
      <c r="H244" s="75" t="s">
        <v>1068</v>
      </c>
      <c r="I244" s="74" t="s">
        <v>1058</v>
      </c>
      <c r="J244" s="75" t="s">
        <v>1059</v>
      </c>
      <c r="K244" s="1" t="str">
        <f t="shared" si="39"/>
        <v>020401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4" t="s">
        <v>999</v>
      </c>
      <c r="B245" s="75" t="s">
        <v>1000</v>
      </c>
      <c r="C245" s="77" t="s">
        <v>576</v>
      </c>
      <c r="D245" s="75" t="s">
        <v>1099</v>
      </c>
      <c r="E245" s="77" t="s">
        <v>931</v>
      </c>
      <c r="F245" s="75" t="s">
        <v>1100</v>
      </c>
      <c r="G245" s="77" t="s">
        <v>1101</v>
      </c>
      <c r="H245" s="75" t="s">
        <v>1102</v>
      </c>
      <c r="I245" s="74" t="s">
        <v>1058</v>
      </c>
      <c r="J245" s="75" t="s">
        <v>1059</v>
      </c>
      <c r="K245" s="1" t="str">
        <f t="shared" si="39"/>
        <v>020401</v>
      </c>
      <c r="L245" s="3">
        <v>17</v>
      </c>
      <c r="M245" s="3">
        <v>1</v>
      </c>
      <c r="N245" s="3">
        <f t="shared" si="40"/>
        <v>18</v>
      </c>
      <c r="O245" s="3"/>
      <c r="P245" s="3">
        <f t="shared" si="41"/>
        <v>18</v>
      </c>
      <c r="Q245" s="3"/>
      <c r="R245" s="3">
        <f t="shared" si="42"/>
        <v>18</v>
      </c>
      <c r="S245" s="3"/>
      <c r="T245" s="3">
        <f t="shared" si="43"/>
        <v>18</v>
      </c>
      <c r="U245" s="3"/>
      <c r="V245" s="3">
        <f t="shared" si="44"/>
        <v>18</v>
      </c>
      <c r="W245" s="3"/>
      <c r="X245" s="3">
        <f t="shared" si="45"/>
        <v>18</v>
      </c>
      <c r="Y245" s="3"/>
      <c r="Z245" s="3">
        <f t="shared" si="46"/>
        <v>18</v>
      </c>
      <c r="AA245" s="3"/>
      <c r="AB245" s="3">
        <f t="shared" si="47"/>
        <v>18</v>
      </c>
      <c r="AC245" s="3">
        <v>1</v>
      </c>
      <c r="AD245" s="3">
        <f t="shared" si="48"/>
        <v>19</v>
      </c>
      <c r="AE245" s="3"/>
      <c r="AF245" s="3">
        <f t="shared" si="49"/>
        <v>19</v>
      </c>
      <c r="AG245" s="3"/>
      <c r="AH245" s="3">
        <f t="shared" si="50"/>
        <v>19</v>
      </c>
      <c r="AI245" s="3">
        <v>-1</v>
      </c>
      <c r="AJ245" s="3">
        <f t="shared" si="51"/>
        <v>18</v>
      </c>
    </row>
    <row r="246" spans="1:36" x14ac:dyDescent="0.15">
      <c r="A246" s="74" t="s">
        <v>999</v>
      </c>
      <c r="B246" s="75" t="s">
        <v>1000</v>
      </c>
      <c r="C246" s="77" t="s">
        <v>330</v>
      </c>
      <c r="D246" s="75" t="s">
        <v>1090</v>
      </c>
      <c r="E246" s="77" t="s">
        <v>1002</v>
      </c>
      <c r="F246" s="75" t="s">
        <v>1003</v>
      </c>
      <c r="G246" s="77" t="s">
        <v>1091</v>
      </c>
      <c r="H246" s="75" t="s">
        <v>1092</v>
      </c>
      <c r="I246" s="74" t="s">
        <v>1058</v>
      </c>
      <c r="J246" s="75" t="s">
        <v>1059</v>
      </c>
      <c r="K246" s="1" t="str">
        <f t="shared" si="39"/>
        <v>020401</v>
      </c>
      <c r="L246" s="3">
        <v>99</v>
      </c>
      <c r="M246" s="3">
        <v>1</v>
      </c>
      <c r="N246" s="3">
        <f t="shared" si="40"/>
        <v>100</v>
      </c>
      <c r="O246" s="3">
        <v>1</v>
      </c>
      <c r="P246" s="3">
        <f t="shared" si="41"/>
        <v>101</v>
      </c>
      <c r="Q246" s="3">
        <v>1</v>
      </c>
      <c r="R246" s="3">
        <f t="shared" si="42"/>
        <v>102</v>
      </c>
      <c r="S246" s="3"/>
      <c r="T246" s="3">
        <f t="shared" si="43"/>
        <v>102</v>
      </c>
      <c r="U246" s="3"/>
      <c r="V246" s="3">
        <f t="shared" si="44"/>
        <v>102</v>
      </c>
      <c r="W246" s="3"/>
      <c r="X246" s="3">
        <f t="shared" si="45"/>
        <v>102</v>
      </c>
      <c r="Y246" s="3"/>
      <c r="Z246" s="3">
        <f t="shared" si="46"/>
        <v>102</v>
      </c>
      <c r="AA246" s="3">
        <v>1</v>
      </c>
      <c r="AB246" s="3">
        <f t="shared" si="47"/>
        <v>103</v>
      </c>
      <c r="AC246" s="3">
        <v>2</v>
      </c>
      <c r="AD246" s="3">
        <f t="shared" si="48"/>
        <v>105</v>
      </c>
      <c r="AE246" s="3"/>
      <c r="AF246" s="3">
        <f t="shared" si="49"/>
        <v>105</v>
      </c>
      <c r="AG246" s="3">
        <v>1</v>
      </c>
      <c r="AH246" s="3">
        <f t="shared" si="50"/>
        <v>106</v>
      </c>
      <c r="AI246" s="3">
        <v>2</v>
      </c>
      <c r="AJ246" s="3">
        <f t="shared" si="51"/>
        <v>108</v>
      </c>
    </row>
    <row r="247" spans="1:36" x14ac:dyDescent="0.15">
      <c r="A247" s="74" t="s">
        <v>999</v>
      </c>
      <c r="B247" s="75" t="s">
        <v>1000</v>
      </c>
      <c r="C247" s="77" t="s">
        <v>310</v>
      </c>
      <c r="D247" s="75" t="s">
        <v>1121</v>
      </c>
      <c r="E247" s="77" t="s">
        <v>1002</v>
      </c>
      <c r="F247" s="75" t="s">
        <v>1003</v>
      </c>
      <c r="G247" s="77" t="s">
        <v>1122</v>
      </c>
      <c r="H247" s="75" t="s">
        <v>1123</v>
      </c>
      <c r="I247" s="74" t="s">
        <v>1058</v>
      </c>
      <c r="J247" s="75" t="s">
        <v>1059</v>
      </c>
      <c r="K247" s="1" t="str">
        <f t="shared" si="39"/>
        <v>020401</v>
      </c>
      <c r="L247" s="3">
        <v>4</v>
      </c>
      <c r="M247" s="3"/>
      <c r="N247" s="3">
        <f t="shared" si="40"/>
        <v>4</v>
      </c>
      <c r="O247" s="3"/>
      <c r="P247" s="3">
        <f t="shared" si="41"/>
        <v>4</v>
      </c>
      <c r="Q247" s="3">
        <v>-1</v>
      </c>
      <c r="R247" s="3">
        <f t="shared" si="42"/>
        <v>3</v>
      </c>
      <c r="S247" s="3"/>
      <c r="T247" s="3">
        <f t="shared" si="43"/>
        <v>3</v>
      </c>
      <c r="U247" s="3"/>
      <c r="V247" s="3">
        <f t="shared" si="44"/>
        <v>3</v>
      </c>
      <c r="W247" s="3"/>
      <c r="X247" s="3">
        <f t="shared" si="45"/>
        <v>3</v>
      </c>
      <c r="Y247" s="3"/>
      <c r="Z247" s="3">
        <f t="shared" si="46"/>
        <v>3</v>
      </c>
      <c r="AA247" s="3"/>
      <c r="AB247" s="3">
        <f t="shared" si="47"/>
        <v>3</v>
      </c>
      <c r="AC247" s="3"/>
      <c r="AD247" s="3">
        <f t="shared" si="48"/>
        <v>3</v>
      </c>
      <c r="AE247" s="3">
        <v>1</v>
      </c>
      <c r="AF247" s="3">
        <f t="shared" si="49"/>
        <v>4</v>
      </c>
      <c r="AG247" s="3"/>
      <c r="AH247" s="3">
        <f t="shared" si="50"/>
        <v>4</v>
      </c>
      <c r="AI247" s="3"/>
      <c r="AJ247" s="3">
        <f t="shared" si="51"/>
        <v>4</v>
      </c>
    </row>
    <row r="248" spans="1:36" x14ac:dyDescent="0.15">
      <c r="A248" s="74" t="s">
        <v>999</v>
      </c>
      <c r="B248" s="75" t="s">
        <v>1000</v>
      </c>
      <c r="C248" s="77" t="s">
        <v>302</v>
      </c>
      <c r="D248" s="75" t="s">
        <v>1124</v>
      </c>
      <c r="E248" s="77" t="s">
        <v>1002</v>
      </c>
      <c r="F248" s="75" t="s">
        <v>1003</v>
      </c>
      <c r="G248" s="77" t="s">
        <v>1125</v>
      </c>
      <c r="H248" s="75" t="s">
        <v>1126</v>
      </c>
      <c r="I248" s="74" t="s">
        <v>1127</v>
      </c>
      <c r="J248" s="75" t="s">
        <v>1128</v>
      </c>
      <c r="K248" s="1" t="str">
        <f t="shared" si="39"/>
        <v>020402</v>
      </c>
      <c r="L248" s="3">
        <v>40</v>
      </c>
      <c r="M248" s="3"/>
      <c r="N248" s="3">
        <f t="shared" si="40"/>
        <v>40</v>
      </c>
      <c r="O248" s="3"/>
      <c r="P248" s="3">
        <f t="shared" si="41"/>
        <v>40</v>
      </c>
      <c r="Q248" s="3">
        <v>-1</v>
      </c>
      <c r="R248" s="3">
        <f t="shared" si="42"/>
        <v>39</v>
      </c>
      <c r="S248" s="3"/>
      <c r="T248" s="3">
        <f t="shared" si="43"/>
        <v>39</v>
      </c>
      <c r="U248" s="3"/>
      <c r="V248" s="3">
        <f t="shared" si="44"/>
        <v>39</v>
      </c>
      <c r="W248" s="3"/>
      <c r="X248" s="3">
        <f t="shared" si="45"/>
        <v>39</v>
      </c>
      <c r="Y248" s="3"/>
      <c r="Z248" s="3">
        <f t="shared" si="46"/>
        <v>39</v>
      </c>
      <c r="AA248" s="3"/>
      <c r="AB248" s="3">
        <f t="shared" si="47"/>
        <v>39</v>
      </c>
      <c r="AC248" s="3"/>
      <c r="AD248" s="3">
        <f t="shared" si="48"/>
        <v>39</v>
      </c>
      <c r="AE248" s="3"/>
      <c r="AF248" s="3">
        <f t="shared" si="49"/>
        <v>39</v>
      </c>
      <c r="AG248" s="3"/>
      <c r="AH248" s="3">
        <f t="shared" si="50"/>
        <v>39</v>
      </c>
      <c r="AI248" s="3"/>
      <c r="AJ248" s="3">
        <f t="shared" si="51"/>
        <v>39</v>
      </c>
    </row>
    <row r="249" spans="1:36" x14ac:dyDescent="0.15">
      <c r="A249" s="74" t="s">
        <v>999</v>
      </c>
      <c r="B249" s="75" t="s">
        <v>1000</v>
      </c>
      <c r="C249" s="77" t="s">
        <v>290</v>
      </c>
      <c r="D249" s="75" t="s">
        <v>1224</v>
      </c>
      <c r="E249" s="77" t="s">
        <v>1002</v>
      </c>
      <c r="F249" s="75" t="s">
        <v>1003</v>
      </c>
      <c r="G249" s="77" t="s">
        <v>1225</v>
      </c>
      <c r="H249" s="75" t="s">
        <v>1226</v>
      </c>
      <c r="I249" s="74" t="s">
        <v>1127</v>
      </c>
      <c r="J249" s="75" t="s">
        <v>1128</v>
      </c>
      <c r="K249" s="1" t="str">
        <f t="shared" si="39"/>
        <v>020402</v>
      </c>
      <c r="L249" s="3">
        <v>1</v>
      </c>
      <c r="M249" s="3"/>
      <c r="N249" s="3">
        <f t="shared" si="40"/>
        <v>1</v>
      </c>
      <c r="O249" s="3"/>
      <c r="P249" s="3">
        <f t="shared" si="41"/>
        <v>1</v>
      </c>
      <c r="Q249" s="3"/>
      <c r="R249" s="3">
        <f t="shared" si="42"/>
        <v>1</v>
      </c>
      <c r="S249" s="3"/>
      <c r="T249" s="3">
        <f t="shared" si="43"/>
        <v>1</v>
      </c>
      <c r="U249" s="3"/>
      <c r="V249" s="3">
        <f t="shared" si="44"/>
        <v>1</v>
      </c>
      <c r="W249" s="3"/>
      <c r="X249" s="3">
        <f t="shared" si="45"/>
        <v>1</v>
      </c>
      <c r="Y249" s="3"/>
      <c r="Z249" s="3">
        <f t="shared" si="46"/>
        <v>1</v>
      </c>
      <c r="AA249" s="3"/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4" t="s">
        <v>999</v>
      </c>
      <c r="B250" s="75" t="s">
        <v>1000</v>
      </c>
      <c r="C250" s="77" t="s">
        <v>286</v>
      </c>
      <c r="D250" s="75" t="s">
        <v>1029</v>
      </c>
      <c r="E250" s="77" t="s">
        <v>891</v>
      </c>
      <c r="F250" s="75" t="s">
        <v>1026</v>
      </c>
      <c r="G250" s="77" t="s">
        <v>1030</v>
      </c>
      <c r="H250" s="75" t="s">
        <v>1031</v>
      </c>
      <c r="I250" s="74" t="s">
        <v>76</v>
      </c>
      <c r="J250" s="75" t="s">
        <v>77</v>
      </c>
      <c r="K250" s="1" t="str">
        <f t="shared" si="39"/>
        <v>020101</v>
      </c>
      <c r="L250" s="3">
        <v>5</v>
      </c>
      <c r="M250" s="3"/>
      <c r="N250" s="3">
        <f t="shared" si="40"/>
        <v>5</v>
      </c>
      <c r="O250" s="3"/>
      <c r="P250" s="3">
        <f t="shared" si="41"/>
        <v>5</v>
      </c>
      <c r="Q250" s="3"/>
      <c r="R250" s="3">
        <f t="shared" si="42"/>
        <v>5</v>
      </c>
      <c r="S250" s="3"/>
      <c r="T250" s="3">
        <f t="shared" si="43"/>
        <v>5</v>
      </c>
      <c r="U250" s="3"/>
      <c r="V250" s="3">
        <f t="shared" si="44"/>
        <v>5</v>
      </c>
      <c r="W250" s="3"/>
      <c r="X250" s="3">
        <f t="shared" si="45"/>
        <v>5</v>
      </c>
      <c r="Y250" s="3"/>
      <c r="Z250" s="3">
        <f t="shared" si="46"/>
        <v>5</v>
      </c>
      <c r="AA250" s="3"/>
      <c r="AB250" s="3">
        <f t="shared" si="47"/>
        <v>5</v>
      </c>
      <c r="AC250" s="3"/>
      <c r="AD250" s="3">
        <f t="shared" si="48"/>
        <v>5</v>
      </c>
      <c r="AE250" s="3"/>
      <c r="AF250" s="3">
        <f t="shared" si="49"/>
        <v>5</v>
      </c>
      <c r="AG250" s="3"/>
      <c r="AH250" s="3">
        <f t="shared" si="50"/>
        <v>5</v>
      </c>
      <c r="AI250" s="3"/>
      <c r="AJ250" s="3">
        <f t="shared" si="51"/>
        <v>5</v>
      </c>
    </row>
    <row r="251" spans="1:36" x14ac:dyDescent="0.15">
      <c r="A251" s="74" t="s">
        <v>999</v>
      </c>
      <c r="B251" s="75" t="s">
        <v>1000</v>
      </c>
      <c r="C251" s="77" t="s">
        <v>258</v>
      </c>
      <c r="D251" s="75" t="s">
        <v>1025</v>
      </c>
      <c r="E251" s="77" t="s">
        <v>891</v>
      </c>
      <c r="F251" s="75" t="s">
        <v>1026</v>
      </c>
      <c r="G251" s="77" t="s">
        <v>1027</v>
      </c>
      <c r="H251" s="75" t="s">
        <v>1028</v>
      </c>
      <c r="I251" s="74" t="s">
        <v>76</v>
      </c>
      <c r="J251" s="75" t="s">
        <v>77</v>
      </c>
      <c r="K251" s="1" t="str">
        <f t="shared" si="39"/>
        <v>020101</v>
      </c>
      <c r="L251" s="3">
        <v>21</v>
      </c>
      <c r="M251" s="3"/>
      <c r="N251" s="3">
        <f t="shared" si="40"/>
        <v>21</v>
      </c>
      <c r="O251" s="3"/>
      <c r="P251" s="3">
        <f t="shared" si="41"/>
        <v>21</v>
      </c>
      <c r="Q251" s="3"/>
      <c r="R251" s="3">
        <f t="shared" si="42"/>
        <v>21</v>
      </c>
      <c r="S251" s="3"/>
      <c r="T251" s="3">
        <f t="shared" si="43"/>
        <v>21</v>
      </c>
      <c r="U251" s="3"/>
      <c r="V251" s="3">
        <f t="shared" si="44"/>
        <v>21</v>
      </c>
      <c r="W251" s="3"/>
      <c r="X251" s="3">
        <f t="shared" si="45"/>
        <v>21</v>
      </c>
      <c r="Y251" s="3"/>
      <c r="Z251" s="3">
        <f t="shared" si="46"/>
        <v>21</v>
      </c>
      <c r="AA251" s="3"/>
      <c r="AB251" s="3">
        <f t="shared" si="47"/>
        <v>21</v>
      </c>
      <c r="AC251" s="3"/>
      <c r="AD251" s="3">
        <f t="shared" si="48"/>
        <v>21</v>
      </c>
      <c r="AE251" s="3"/>
      <c r="AF251" s="3">
        <f t="shared" si="49"/>
        <v>21</v>
      </c>
      <c r="AG251" s="3"/>
      <c r="AH251" s="3">
        <f t="shared" si="50"/>
        <v>21</v>
      </c>
      <c r="AI251" s="3">
        <v>-1</v>
      </c>
      <c r="AJ251" s="3">
        <f t="shared" si="51"/>
        <v>20</v>
      </c>
    </row>
    <row r="252" spans="1:36" x14ac:dyDescent="0.15">
      <c r="A252" s="74" t="s">
        <v>999</v>
      </c>
      <c r="B252" s="75" t="s">
        <v>1000</v>
      </c>
      <c r="C252" s="77" t="s">
        <v>1042</v>
      </c>
      <c r="D252" s="75" t="s">
        <v>1043</v>
      </c>
      <c r="E252" s="77" t="s">
        <v>937</v>
      </c>
      <c r="F252" s="75" t="s">
        <v>1039</v>
      </c>
      <c r="G252" s="77" t="s">
        <v>1044</v>
      </c>
      <c r="H252" s="75" t="s">
        <v>1045</v>
      </c>
      <c r="I252" s="74" t="s">
        <v>76</v>
      </c>
      <c r="J252" s="75" t="s">
        <v>77</v>
      </c>
      <c r="K252" s="1" t="str">
        <f t="shared" si="39"/>
        <v>020101</v>
      </c>
      <c r="L252" s="3">
        <v>6</v>
      </c>
      <c r="M252" s="3"/>
      <c r="N252" s="3">
        <f t="shared" si="40"/>
        <v>6</v>
      </c>
      <c r="O252" s="3"/>
      <c r="P252" s="3">
        <f t="shared" si="41"/>
        <v>6</v>
      </c>
      <c r="Q252" s="3"/>
      <c r="R252" s="3">
        <f t="shared" si="42"/>
        <v>6</v>
      </c>
      <c r="S252" s="3"/>
      <c r="T252" s="3">
        <f t="shared" si="43"/>
        <v>6</v>
      </c>
      <c r="U252" s="3"/>
      <c r="V252" s="3">
        <f t="shared" si="44"/>
        <v>6</v>
      </c>
      <c r="W252" s="3">
        <v>-1</v>
      </c>
      <c r="X252" s="3">
        <f t="shared" si="45"/>
        <v>5</v>
      </c>
      <c r="Y252" s="3"/>
      <c r="Z252" s="3">
        <f t="shared" si="46"/>
        <v>5</v>
      </c>
      <c r="AA252" s="3"/>
      <c r="AB252" s="3">
        <f t="shared" si="47"/>
        <v>5</v>
      </c>
      <c r="AC252" s="3"/>
      <c r="AD252" s="3">
        <f t="shared" si="48"/>
        <v>5</v>
      </c>
      <c r="AE252" s="3"/>
      <c r="AF252" s="3">
        <f t="shared" si="49"/>
        <v>5</v>
      </c>
      <c r="AG252" s="3"/>
      <c r="AH252" s="3">
        <f t="shared" si="50"/>
        <v>5</v>
      </c>
      <c r="AI252" s="3"/>
      <c r="AJ252" s="3">
        <f t="shared" si="51"/>
        <v>5</v>
      </c>
    </row>
    <row r="253" spans="1:36" x14ac:dyDescent="0.15">
      <c r="A253" s="74" t="s">
        <v>999</v>
      </c>
      <c r="B253" s="75" t="s">
        <v>1000</v>
      </c>
      <c r="C253" s="77" t="s">
        <v>246</v>
      </c>
      <c r="D253" s="75" t="s">
        <v>1208</v>
      </c>
      <c r="E253" s="77" t="s">
        <v>937</v>
      </c>
      <c r="F253" s="75" t="s">
        <v>1039</v>
      </c>
      <c r="G253" s="77" t="s">
        <v>1209</v>
      </c>
      <c r="H253" s="75" t="s">
        <v>1210</v>
      </c>
      <c r="I253" s="74" t="s">
        <v>76</v>
      </c>
      <c r="J253" s="75" t="s">
        <v>77</v>
      </c>
      <c r="K253" s="1" t="str">
        <f t="shared" si="39"/>
        <v>020101</v>
      </c>
      <c r="L253" s="3">
        <v>0</v>
      </c>
      <c r="M253" s="3"/>
      <c r="N253" s="3">
        <f t="shared" si="40"/>
        <v>0</v>
      </c>
      <c r="O253" s="3">
        <v>1</v>
      </c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>
        <v>1</v>
      </c>
      <c r="AD253" s="3">
        <f t="shared" si="48"/>
        <v>2</v>
      </c>
      <c r="AE253" s="3"/>
      <c r="AF253" s="3">
        <f t="shared" si="49"/>
        <v>2</v>
      </c>
      <c r="AG253" s="3"/>
      <c r="AH253" s="3">
        <f t="shared" si="50"/>
        <v>2</v>
      </c>
      <c r="AI253" s="3"/>
      <c r="AJ253" s="3">
        <f t="shared" si="51"/>
        <v>2</v>
      </c>
    </row>
    <row r="254" spans="1:36" x14ac:dyDescent="0.15">
      <c r="A254" s="74" t="s">
        <v>999</v>
      </c>
      <c r="B254" s="75" t="s">
        <v>1000</v>
      </c>
      <c r="C254" s="77" t="s">
        <v>1217</v>
      </c>
      <c r="D254" s="75" t="s">
        <v>1218</v>
      </c>
      <c r="E254" s="77" t="s">
        <v>891</v>
      </c>
      <c r="F254" s="75" t="s">
        <v>1026</v>
      </c>
      <c r="G254" s="77" t="s">
        <v>1219</v>
      </c>
      <c r="H254" s="75" t="s">
        <v>1220</v>
      </c>
      <c r="I254" s="74" t="s">
        <v>1058</v>
      </c>
      <c r="J254" s="75" t="s">
        <v>1059</v>
      </c>
      <c r="K254" s="1" t="str">
        <f t="shared" si="39"/>
        <v>020401</v>
      </c>
      <c r="L254" s="3">
        <v>1</v>
      </c>
      <c r="M254" s="3"/>
      <c r="N254" s="3">
        <f t="shared" si="40"/>
        <v>1</v>
      </c>
      <c r="O254" s="3">
        <v>1</v>
      </c>
      <c r="P254" s="3">
        <f t="shared" si="41"/>
        <v>2</v>
      </c>
      <c r="Q254" s="3"/>
      <c r="R254" s="3">
        <f t="shared" si="42"/>
        <v>2</v>
      </c>
      <c r="S254" s="3"/>
      <c r="T254" s="3">
        <f t="shared" si="43"/>
        <v>2</v>
      </c>
      <c r="U254" s="3"/>
      <c r="V254" s="3">
        <f t="shared" si="44"/>
        <v>2</v>
      </c>
      <c r="W254" s="3"/>
      <c r="X254" s="3">
        <f t="shared" si="45"/>
        <v>2</v>
      </c>
      <c r="Y254" s="3"/>
      <c r="Z254" s="3">
        <f t="shared" si="46"/>
        <v>2</v>
      </c>
      <c r="AA254" s="3"/>
      <c r="AB254" s="3">
        <f t="shared" si="47"/>
        <v>2</v>
      </c>
      <c r="AC254" s="3">
        <v>1</v>
      </c>
      <c r="AD254" s="3">
        <f t="shared" si="48"/>
        <v>3</v>
      </c>
      <c r="AE254" s="3"/>
      <c r="AF254" s="3">
        <f t="shared" si="49"/>
        <v>3</v>
      </c>
      <c r="AG254" s="3"/>
      <c r="AH254" s="3">
        <f t="shared" si="50"/>
        <v>3</v>
      </c>
      <c r="AI254" s="3"/>
      <c r="AJ254" s="3">
        <f t="shared" si="51"/>
        <v>3</v>
      </c>
    </row>
    <row r="255" spans="1:36" x14ac:dyDescent="0.15">
      <c r="A255" s="74" t="s">
        <v>999</v>
      </c>
      <c r="B255" s="75" t="s">
        <v>1000</v>
      </c>
      <c r="C255" s="77" t="s">
        <v>1132</v>
      </c>
      <c r="D255" s="75" t="s">
        <v>1133</v>
      </c>
      <c r="E255" s="77" t="s">
        <v>1002</v>
      </c>
      <c r="F255" s="75" t="s">
        <v>1003</v>
      </c>
      <c r="G255" s="77" t="s">
        <v>1134</v>
      </c>
      <c r="H255" s="75" t="s">
        <v>1135</v>
      </c>
      <c r="I255" s="74" t="s">
        <v>1127</v>
      </c>
      <c r="J255" s="75" t="s">
        <v>1128</v>
      </c>
      <c r="K255" s="1" t="str">
        <f t="shared" si="39"/>
        <v>020402</v>
      </c>
      <c r="L255" s="3">
        <v>8</v>
      </c>
      <c r="M255" s="3"/>
      <c r="N255" s="3">
        <f t="shared" si="40"/>
        <v>8</v>
      </c>
      <c r="O255" s="3"/>
      <c r="P255" s="3">
        <f t="shared" si="41"/>
        <v>8</v>
      </c>
      <c r="Q255" s="3"/>
      <c r="R255" s="3">
        <f t="shared" si="42"/>
        <v>8</v>
      </c>
      <c r="S255" s="3"/>
      <c r="T255" s="3">
        <f t="shared" si="43"/>
        <v>8</v>
      </c>
      <c r="U255" s="3">
        <v>1</v>
      </c>
      <c r="V255" s="3">
        <f t="shared" si="44"/>
        <v>9</v>
      </c>
      <c r="W255" s="3"/>
      <c r="X255" s="3">
        <f t="shared" si="45"/>
        <v>9</v>
      </c>
      <c r="Y255" s="3"/>
      <c r="Z255" s="3">
        <f t="shared" si="46"/>
        <v>9</v>
      </c>
      <c r="AA255" s="3">
        <v>-1</v>
      </c>
      <c r="AB255" s="3">
        <f t="shared" si="47"/>
        <v>8</v>
      </c>
      <c r="AC255" s="3"/>
      <c r="AD255" s="3">
        <f t="shared" si="48"/>
        <v>8</v>
      </c>
      <c r="AE255" s="3"/>
      <c r="AF255" s="3">
        <f t="shared" si="49"/>
        <v>8</v>
      </c>
      <c r="AG255" s="3"/>
      <c r="AH255" s="3">
        <f t="shared" si="50"/>
        <v>8</v>
      </c>
      <c r="AI255" s="3"/>
      <c r="AJ255" s="3">
        <f t="shared" si="51"/>
        <v>8</v>
      </c>
    </row>
    <row r="256" spans="1:36" x14ac:dyDescent="0.15">
      <c r="A256" s="74" t="s">
        <v>999</v>
      </c>
      <c r="B256" s="75" t="s">
        <v>1000</v>
      </c>
      <c r="C256" s="77" t="s">
        <v>226</v>
      </c>
      <c r="D256" s="75" t="s">
        <v>1019</v>
      </c>
      <c r="E256" s="77" t="s">
        <v>1015</v>
      </c>
      <c r="F256" s="75" t="s">
        <v>1016</v>
      </c>
      <c r="G256" s="77" t="s">
        <v>1020</v>
      </c>
      <c r="H256" s="75" t="s">
        <v>1021</v>
      </c>
      <c r="I256" s="74" t="s">
        <v>76</v>
      </c>
      <c r="J256" s="75" t="s">
        <v>77</v>
      </c>
      <c r="K256" s="1" t="str">
        <f t="shared" si="39"/>
        <v>020101</v>
      </c>
      <c r="L256" s="3">
        <v>6</v>
      </c>
      <c r="M256" s="3"/>
      <c r="N256" s="3">
        <f t="shared" si="40"/>
        <v>6</v>
      </c>
      <c r="O256" s="3">
        <v>-1</v>
      </c>
      <c r="P256" s="3">
        <f t="shared" si="41"/>
        <v>5</v>
      </c>
      <c r="Q256" s="3"/>
      <c r="R256" s="3">
        <f t="shared" si="42"/>
        <v>5</v>
      </c>
      <c r="S256" s="3"/>
      <c r="T256" s="3">
        <f t="shared" si="43"/>
        <v>5</v>
      </c>
      <c r="U256" s="3">
        <v>-2</v>
      </c>
      <c r="V256" s="3">
        <f t="shared" si="44"/>
        <v>3</v>
      </c>
      <c r="W256" s="3"/>
      <c r="X256" s="3">
        <f t="shared" si="45"/>
        <v>3</v>
      </c>
      <c r="Y256" s="3"/>
      <c r="Z256" s="3">
        <f t="shared" si="46"/>
        <v>3</v>
      </c>
      <c r="AA256" s="3"/>
      <c r="AB256" s="3">
        <f t="shared" si="47"/>
        <v>3</v>
      </c>
      <c r="AC256" s="3"/>
      <c r="AD256" s="3">
        <f t="shared" si="48"/>
        <v>3</v>
      </c>
      <c r="AE256" s="3"/>
      <c r="AF256" s="3">
        <f t="shared" si="49"/>
        <v>3</v>
      </c>
      <c r="AG256" s="3"/>
      <c r="AH256" s="3">
        <f t="shared" si="50"/>
        <v>3</v>
      </c>
      <c r="AI256" s="3"/>
      <c r="AJ256" s="3">
        <f t="shared" si="51"/>
        <v>3</v>
      </c>
    </row>
    <row r="257" spans="1:36" x14ac:dyDescent="0.15">
      <c r="A257" s="74" t="s">
        <v>999</v>
      </c>
      <c r="B257" s="75" t="s">
        <v>1000</v>
      </c>
      <c r="C257" s="77" t="s">
        <v>222</v>
      </c>
      <c r="D257" s="75" t="s">
        <v>1022</v>
      </c>
      <c r="E257" s="77" t="s">
        <v>1015</v>
      </c>
      <c r="F257" s="75" t="s">
        <v>1016</v>
      </c>
      <c r="G257" s="77" t="s">
        <v>1023</v>
      </c>
      <c r="H257" s="75" t="s">
        <v>1024</v>
      </c>
      <c r="I257" s="74" t="s">
        <v>76</v>
      </c>
      <c r="J257" s="75" t="s">
        <v>77</v>
      </c>
      <c r="K257" s="1" t="str">
        <f t="shared" si="39"/>
        <v>020101</v>
      </c>
      <c r="L257" s="3">
        <v>12</v>
      </c>
      <c r="M257" s="3"/>
      <c r="N257" s="3">
        <f t="shared" si="40"/>
        <v>12</v>
      </c>
      <c r="O257" s="3">
        <v>-1</v>
      </c>
      <c r="P257" s="3">
        <f t="shared" si="41"/>
        <v>11</v>
      </c>
      <c r="Q257" s="3"/>
      <c r="R257" s="3">
        <f t="shared" si="42"/>
        <v>11</v>
      </c>
      <c r="S257" s="3"/>
      <c r="T257" s="3">
        <f t="shared" si="43"/>
        <v>11</v>
      </c>
      <c r="U257" s="3">
        <v>-2</v>
      </c>
      <c r="V257" s="3">
        <f t="shared" si="44"/>
        <v>9</v>
      </c>
      <c r="W257" s="3"/>
      <c r="X257" s="3">
        <f t="shared" si="45"/>
        <v>9</v>
      </c>
      <c r="Y257" s="3"/>
      <c r="Z257" s="3">
        <f t="shared" si="46"/>
        <v>9</v>
      </c>
      <c r="AA257" s="3"/>
      <c r="AB257" s="3">
        <f t="shared" si="47"/>
        <v>9</v>
      </c>
      <c r="AC257" s="3">
        <v>-1</v>
      </c>
      <c r="AD257" s="3">
        <f t="shared" si="48"/>
        <v>8</v>
      </c>
      <c r="AE257" s="3"/>
      <c r="AF257" s="3">
        <f t="shared" si="49"/>
        <v>8</v>
      </c>
      <c r="AG257" s="3">
        <v>-1</v>
      </c>
      <c r="AH257" s="3">
        <f t="shared" si="50"/>
        <v>7</v>
      </c>
      <c r="AI257" s="3"/>
      <c r="AJ257" s="3">
        <f t="shared" si="51"/>
        <v>7</v>
      </c>
    </row>
    <row r="258" spans="1:36" x14ac:dyDescent="0.15">
      <c r="A258" s="74" t="s">
        <v>999</v>
      </c>
      <c r="B258" s="75" t="s">
        <v>1000</v>
      </c>
      <c r="C258" s="77" t="s">
        <v>1013</v>
      </c>
      <c r="D258" s="75" t="s">
        <v>1014</v>
      </c>
      <c r="E258" s="77" t="s">
        <v>1015</v>
      </c>
      <c r="F258" s="75" t="s">
        <v>1016</v>
      </c>
      <c r="G258" s="77" t="s">
        <v>1017</v>
      </c>
      <c r="H258" s="75" t="s">
        <v>1018</v>
      </c>
      <c r="I258" s="74" t="s">
        <v>76</v>
      </c>
      <c r="J258" s="75" t="s">
        <v>77</v>
      </c>
      <c r="K258" s="1" t="str">
        <f t="shared" si="39"/>
        <v>020101</v>
      </c>
      <c r="L258" s="3">
        <v>85</v>
      </c>
      <c r="M258" s="3"/>
      <c r="N258" s="3">
        <f t="shared" si="40"/>
        <v>85</v>
      </c>
      <c r="O258" s="3"/>
      <c r="P258" s="3">
        <f t="shared" si="41"/>
        <v>85</v>
      </c>
      <c r="Q258" s="3"/>
      <c r="R258" s="3">
        <f t="shared" si="42"/>
        <v>85</v>
      </c>
      <c r="S258" s="3"/>
      <c r="T258" s="3">
        <f t="shared" si="43"/>
        <v>85</v>
      </c>
      <c r="U258" s="3">
        <v>-3</v>
      </c>
      <c r="V258" s="3">
        <f t="shared" si="44"/>
        <v>82</v>
      </c>
      <c r="W258" s="3"/>
      <c r="X258" s="3">
        <f t="shared" si="45"/>
        <v>82</v>
      </c>
      <c r="Y258" s="3"/>
      <c r="Z258" s="3">
        <f t="shared" si="46"/>
        <v>82</v>
      </c>
      <c r="AA258" s="3"/>
      <c r="AB258" s="3">
        <f t="shared" si="47"/>
        <v>82</v>
      </c>
      <c r="AC258" s="3"/>
      <c r="AD258" s="3">
        <f t="shared" si="48"/>
        <v>82</v>
      </c>
      <c r="AE258" s="3"/>
      <c r="AF258" s="3">
        <f t="shared" si="49"/>
        <v>82</v>
      </c>
      <c r="AG258" s="3">
        <v>-1</v>
      </c>
      <c r="AH258" s="3">
        <f t="shared" si="50"/>
        <v>81</v>
      </c>
      <c r="AI258" s="3">
        <v>-2</v>
      </c>
      <c r="AJ258" s="3">
        <f t="shared" si="51"/>
        <v>79</v>
      </c>
    </row>
    <row r="259" spans="1:36" x14ac:dyDescent="0.15">
      <c r="A259" s="74" t="s">
        <v>999</v>
      </c>
      <c r="B259" s="75" t="s">
        <v>1000</v>
      </c>
      <c r="C259" s="77" t="s">
        <v>214</v>
      </c>
      <c r="D259" s="75" t="s">
        <v>1233</v>
      </c>
      <c r="E259" s="77" t="s">
        <v>1234</v>
      </c>
      <c r="F259" s="75" t="s">
        <v>1235</v>
      </c>
      <c r="G259" s="77" t="s">
        <v>1236</v>
      </c>
      <c r="H259" s="75" t="s">
        <v>1237</v>
      </c>
      <c r="I259" s="74" t="s">
        <v>1127</v>
      </c>
      <c r="J259" s="75" t="s">
        <v>1128</v>
      </c>
      <c r="K259" s="1" t="str">
        <f t="shared" si="39"/>
        <v>020402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>
        <v>2</v>
      </c>
      <c r="AB259" s="3">
        <f t="shared" si="47"/>
        <v>3</v>
      </c>
      <c r="AC259" s="3"/>
      <c r="AD259" s="3">
        <f t="shared" si="48"/>
        <v>3</v>
      </c>
      <c r="AE259" s="3"/>
      <c r="AF259" s="3">
        <f t="shared" si="49"/>
        <v>3</v>
      </c>
      <c r="AG259" s="3"/>
      <c r="AH259" s="3">
        <f t="shared" si="50"/>
        <v>3</v>
      </c>
      <c r="AI259" s="3">
        <v>1</v>
      </c>
      <c r="AJ259" s="3">
        <f t="shared" si="51"/>
        <v>4</v>
      </c>
    </row>
    <row r="260" spans="1:36" x14ac:dyDescent="0.15">
      <c r="A260" s="74" t="s">
        <v>999</v>
      </c>
      <c r="B260" s="75" t="s">
        <v>1000</v>
      </c>
      <c r="C260" s="77" t="s">
        <v>877</v>
      </c>
      <c r="D260" s="75" t="s">
        <v>1227</v>
      </c>
      <c r="E260" s="77" t="s">
        <v>1070</v>
      </c>
      <c r="F260" s="75" t="s">
        <v>1071</v>
      </c>
      <c r="G260" s="77" t="s">
        <v>1228</v>
      </c>
      <c r="H260" s="75" t="s">
        <v>1229</v>
      </c>
      <c r="I260" s="74" t="s">
        <v>1127</v>
      </c>
      <c r="J260" s="75" t="s">
        <v>1128</v>
      </c>
      <c r="K260" s="1" t="str">
        <f t="shared" ref="K260:K310" si="52">A260&amp;I260</f>
        <v>020402</v>
      </c>
      <c r="L260" s="3">
        <v>1</v>
      </c>
      <c r="M260" s="3">
        <v>1</v>
      </c>
      <c r="N260" s="3">
        <f t="shared" ref="N260:N310" si="53">SUM(L260:M260)</f>
        <v>2</v>
      </c>
      <c r="O260" s="3">
        <v>1</v>
      </c>
      <c r="P260" s="3">
        <f t="shared" ref="P260:P310" si="54">SUM(N260:O260)</f>
        <v>3</v>
      </c>
      <c r="Q260" s="3">
        <v>1</v>
      </c>
      <c r="R260" s="3">
        <f t="shared" ref="R260:R310" si="55">SUM(P260:Q260)</f>
        <v>4</v>
      </c>
      <c r="S260" s="3"/>
      <c r="T260" s="3">
        <f t="shared" ref="T260:T310" si="56">SUM(R260:S260)</f>
        <v>4</v>
      </c>
      <c r="U260" s="3">
        <v>1</v>
      </c>
      <c r="V260" s="3">
        <f t="shared" ref="V260:V310" si="57">SUM(T260:U260)</f>
        <v>5</v>
      </c>
      <c r="W260" s="3"/>
      <c r="X260" s="3">
        <f t="shared" ref="X260:X310" si="58">SUM(V260:W260)</f>
        <v>5</v>
      </c>
      <c r="Y260" s="3"/>
      <c r="Z260" s="3">
        <f t="shared" ref="Z260:Z310" si="59">SUM(X260:Y260)</f>
        <v>5</v>
      </c>
      <c r="AA260" s="3"/>
      <c r="AB260" s="3">
        <f t="shared" ref="AB260:AB310" si="60">SUM(Z260:AA260)</f>
        <v>5</v>
      </c>
      <c r="AC260" s="3"/>
      <c r="AD260" s="3">
        <f t="shared" ref="AD260:AD310" si="61">SUM(AB260:AC260)</f>
        <v>5</v>
      </c>
      <c r="AE260" s="3"/>
      <c r="AF260" s="3">
        <f t="shared" ref="AF260:AF310" si="62">SUM(AD260:AE260)</f>
        <v>5</v>
      </c>
      <c r="AG260" s="3"/>
      <c r="AH260" s="3">
        <f t="shared" ref="AH260:AH310" si="63">SUM(AF260:AG260)</f>
        <v>5</v>
      </c>
      <c r="AI260" s="3">
        <v>-3</v>
      </c>
      <c r="AJ260" s="3">
        <f t="shared" ref="AJ260:AJ310" si="64">SUM(AH260:AI260)</f>
        <v>2</v>
      </c>
    </row>
    <row r="261" spans="1:36" x14ac:dyDescent="0.15">
      <c r="A261" s="74" t="s">
        <v>999</v>
      </c>
      <c r="B261" s="75" t="s">
        <v>1000</v>
      </c>
      <c r="C261" s="77" t="s">
        <v>1080</v>
      </c>
      <c r="D261" s="75" t="s">
        <v>1081</v>
      </c>
      <c r="E261" s="77" t="s">
        <v>1070</v>
      </c>
      <c r="F261" s="75" t="s">
        <v>1071</v>
      </c>
      <c r="G261" s="77" t="s">
        <v>1082</v>
      </c>
      <c r="H261" s="75" t="s">
        <v>1083</v>
      </c>
      <c r="I261" s="74" t="s">
        <v>1058</v>
      </c>
      <c r="J261" s="75" t="s">
        <v>1059</v>
      </c>
      <c r="K261" s="1" t="str">
        <f t="shared" si="52"/>
        <v>020401</v>
      </c>
      <c r="L261" s="3">
        <v>77</v>
      </c>
      <c r="M261" s="3">
        <v>1</v>
      </c>
      <c r="N261" s="3">
        <f t="shared" si="53"/>
        <v>78</v>
      </c>
      <c r="O261" s="3">
        <v>2</v>
      </c>
      <c r="P261" s="3">
        <f t="shared" si="54"/>
        <v>80</v>
      </c>
      <c r="Q261" s="3"/>
      <c r="R261" s="3">
        <f t="shared" si="55"/>
        <v>80</v>
      </c>
      <c r="S261" s="3">
        <v>1</v>
      </c>
      <c r="T261" s="3">
        <f t="shared" si="56"/>
        <v>81</v>
      </c>
      <c r="U261" s="3">
        <v>2</v>
      </c>
      <c r="V261" s="3">
        <f t="shared" si="57"/>
        <v>83</v>
      </c>
      <c r="W261" s="3">
        <v>1</v>
      </c>
      <c r="X261" s="3">
        <f t="shared" si="58"/>
        <v>84</v>
      </c>
      <c r="Y261" s="3">
        <v>1</v>
      </c>
      <c r="Z261" s="3">
        <f t="shared" si="59"/>
        <v>85</v>
      </c>
      <c r="AA261" s="3">
        <v>1</v>
      </c>
      <c r="AB261" s="3">
        <f t="shared" si="60"/>
        <v>86</v>
      </c>
      <c r="AC261" s="3">
        <v>1</v>
      </c>
      <c r="AD261" s="3">
        <f t="shared" si="61"/>
        <v>87</v>
      </c>
      <c r="AE261" s="3"/>
      <c r="AF261" s="3">
        <f t="shared" si="62"/>
        <v>87</v>
      </c>
      <c r="AG261" s="3">
        <v>3</v>
      </c>
      <c r="AH261" s="3">
        <f t="shared" si="63"/>
        <v>90</v>
      </c>
      <c r="AI261" s="3">
        <v>2</v>
      </c>
      <c r="AJ261" s="3">
        <f t="shared" si="64"/>
        <v>92</v>
      </c>
    </row>
    <row r="262" spans="1:36" x14ac:dyDescent="0.15">
      <c r="A262" s="74" t="s">
        <v>999</v>
      </c>
      <c r="B262" s="75" t="s">
        <v>1000</v>
      </c>
      <c r="C262" s="77" t="s">
        <v>498</v>
      </c>
      <c r="D262" s="75" t="s">
        <v>1230</v>
      </c>
      <c r="E262" s="77" t="s">
        <v>1070</v>
      </c>
      <c r="F262" s="75" t="s">
        <v>1071</v>
      </c>
      <c r="G262" s="77" t="s">
        <v>1231</v>
      </c>
      <c r="H262" s="75" t="s">
        <v>1232</v>
      </c>
      <c r="I262" s="74" t="s">
        <v>1127</v>
      </c>
      <c r="J262" s="75" t="s">
        <v>1128</v>
      </c>
      <c r="K262" s="1" t="str">
        <f t="shared" si="52"/>
        <v>020402</v>
      </c>
      <c r="L262" s="3">
        <v>3</v>
      </c>
      <c r="M262" s="3"/>
      <c r="N262" s="3">
        <f t="shared" si="53"/>
        <v>3</v>
      </c>
      <c r="O262" s="3"/>
      <c r="P262" s="3">
        <f t="shared" si="54"/>
        <v>3</v>
      </c>
      <c r="Q262" s="3">
        <v>2</v>
      </c>
      <c r="R262" s="3">
        <f t="shared" si="55"/>
        <v>5</v>
      </c>
      <c r="S262" s="3">
        <v>1</v>
      </c>
      <c r="T262" s="3">
        <f t="shared" si="56"/>
        <v>6</v>
      </c>
      <c r="U262" s="3"/>
      <c r="V262" s="3">
        <f t="shared" si="57"/>
        <v>6</v>
      </c>
      <c r="W262" s="3">
        <v>1</v>
      </c>
      <c r="X262" s="3">
        <f t="shared" si="58"/>
        <v>7</v>
      </c>
      <c r="Y262" s="3"/>
      <c r="Z262" s="3">
        <f t="shared" si="59"/>
        <v>7</v>
      </c>
      <c r="AA262" s="3"/>
      <c r="AB262" s="3">
        <f t="shared" si="60"/>
        <v>7</v>
      </c>
      <c r="AC262" s="3"/>
      <c r="AD262" s="3">
        <f t="shared" si="61"/>
        <v>7</v>
      </c>
      <c r="AE262" s="3"/>
      <c r="AF262" s="3">
        <f t="shared" si="62"/>
        <v>7</v>
      </c>
      <c r="AG262" s="3"/>
      <c r="AH262" s="3">
        <f t="shared" si="63"/>
        <v>7</v>
      </c>
      <c r="AI262" s="3"/>
      <c r="AJ262" s="3">
        <f t="shared" si="64"/>
        <v>7</v>
      </c>
    </row>
    <row r="263" spans="1:36" x14ac:dyDescent="0.15">
      <c r="A263" s="74" t="s">
        <v>999</v>
      </c>
      <c r="B263" s="75" t="s">
        <v>1000</v>
      </c>
      <c r="C263" s="77" t="s">
        <v>1245</v>
      </c>
      <c r="D263" s="75" t="s">
        <v>1246</v>
      </c>
      <c r="E263" s="77" t="s">
        <v>1070</v>
      </c>
      <c r="F263" s="75" t="s">
        <v>1071</v>
      </c>
      <c r="G263" s="77" t="s">
        <v>1247</v>
      </c>
      <c r="H263" s="75" t="s">
        <v>1248</v>
      </c>
      <c r="I263" s="74" t="s">
        <v>1127</v>
      </c>
      <c r="J263" s="75" t="s">
        <v>1128</v>
      </c>
      <c r="K263" s="1" t="str">
        <f t="shared" si="52"/>
        <v>020402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>
        <v>1</v>
      </c>
      <c r="AJ263" s="3">
        <f t="shared" si="64"/>
        <v>1</v>
      </c>
    </row>
    <row r="264" spans="1:36" x14ac:dyDescent="0.15">
      <c r="A264" s="74" t="s">
        <v>999</v>
      </c>
      <c r="B264" s="75" t="s">
        <v>1000</v>
      </c>
      <c r="C264" s="77" t="s">
        <v>1156</v>
      </c>
      <c r="D264" s="75" t="s">
        <v>1157</v>
      </c>
      <c r="E264" s="77" t="s">
        <v>1070</v>
      </c>
      <c r="F264" s="75" t="s">
        <v>1071</v>
      </c>
      <c r="G264" s="77" t="s">
        <v>1158</v>
      </c>
      <c r="H264" s="75" t="s">
        <v>1159</v>
      </c>
      <c r="I264" s="74" t="s">
        <v>1127</v>
      </c>
      <c r="J264" s="75" t="s">
        <v>1128</v>
      </c>
      <c r="K264" s="1" t="str">
        <f t="shared" si="52"/>
        <v>020402</v>
      </c>
      <c r="L264" s="3">
        <v>3</v>
      </c>
      <c r="M264" s="3"/>
      <c r="N264" s="3">
        <f t="shared" si="53"/>
        <v>3</v>
      </c>
      <c r="O264" s="3"/>
      <c r="P264" s="3">
        <f t="shared" si="54"/>
        <v>3</v>
      </c>
      <c r="Q264" s="3"/>
      <c r="R264" s="3">
        <f t="shared" si="55"/>
        <v>3</v>
      </c>
      <c r="S264" s="3"/>
      <c r="T264" s="3">
        <f t="shared" si="56"/>
        <v>3</v>
      </c>
      <c r="U264" s="3"/>
      <c r="V264" s="3">
        <f t="shared" si="57"/>
        <v>3</v>
      </c>
      <c r="W264" s="3"/>
      <c r="X264" s="3">
        <f t="shared" si="58"/>
        <v>3</v>
      </c>
      <c r="Y264" s="3"/>
      <c r="Z264" s="3">
        <f t="shared" si="59"/>
        <v>3</v>
      </c>
      <c r="AA264" s="3"/>
      <c r="AB264" s="3">
        <f t="shared" si="60"/>
        <v>3</v>
      </c>
      <c r="AC264" s="3"/>
      <c r="AD264" s="3">
        <f t="shared" si="61"/>
        <v>3</v>
      </c>
      <c r="AE264" s="3"/>
      <c r="AF264" s="3">
        <f t="shared" si="62"/>
        <v>3</v>
      </c>
      <c r="AG264" s="3"/>
      <c r="AH264" s="3">
        <f t="shared" si="63"/>
        <v>3</v>
      </c>
      <c r="AI264" s="3"/>
      <c r="AJ264" s="3">
        <f t="shared" si="64"/>
        <v>3</v>
      </c>
    </row>
    <row r="265" spans="1:36" x14ac:dyDescent="0.15">
      <c r="A265" s="74" t="s">
        <v>999</v>
      </c>
      <c r="B265" s="75" t="s">
        <v>1000</v>
      </c>
      <c r="C265" s="77" t="s">
        <v>1152</v>
      </c>
      <c r="D265" s="75" t="s">
        <v>1153</v>
      </c>
      <c r="E265" s="77" t="s">
        <v>1148</v>
      </c>
      <c r="F265" s="75" t="s">
        <v>1149</v>
      </c>
      <c r="G265" s="77" t="s">
        <v>1154</v>
      </c>
      <c r="H265" s="75" t="s">
        <v>1155</v>
      </c>
      <c r="I265" s="74" t="s">
        <v>1127</v>
      </c>
      <c r="J265" s="75" t="s">
        <v>1128</v>
      </c>
      <c r="K265" s="1" t="str">
        <f t="shared" si="52"/>
        <v>020402</v>
      </c>
      <c r="L265" s="3">
        <v>1</v>
      </c>
      <c r="M265" s="3"/>
      <c r="N265" s="3">
        <f t="shared" si="53"/>
        <v>1</v>
      </c>
      <c r="O265" s="3"/>
      <c r="P265" s="3">
        <f t="shared" si="54"/>
        <v>1</v>
      </c>
      <c r="Q265" s="3"/>
      <c r="R265" s="3">
        <f t="shared" si="55"/>
        <v>1</v>
      </c>
      <c r="S265" s="3"/>
      <c r="T265" s="3">
        <f t="shared" si="56"/>
        <v>1</v>
      </c>
      <c r="U265" s="3"/>
      <c r="V265" s="3">
        <f t="shared" si="57"/>
        <v>1</v>
      </c>
      <c r="W265" s="3"/>
      <c r="X265" s="3">
        <f t="shared" si="58"/>
        <v>1</v>
      </c>
      <c r="Y265" s="3"/>
      <c r="Z265" s="3">
        <f t="shared" si="59"/>
        <v>1</v>
      </c>
      <c r="AA265" s="3"/>
      <c r="AB265" s="3">
        <f t="shared" si="60"/>
        <v>1</v>
      </c>
      <c r="AC265" s="3"/>
      <c r="AD265" s="3">
        <f t="shared" si="61"/>
        <v>1</v>
      </c>
      <c r="AE265" s="3">
        <v>1</v>
      </c>
      <c r="AF265" s="3">
        <f t="shared" si="62"/>
        <v>2</v>
      </c>
      <c r="AG265" s="3"/>
      <c r="AH265" s="3">
        <f t="shared" si="63"/>
        <v>2</v>
      </c>
      <c r="AI265" s="3"/>
      <c r="AJ265" s="3">
        <f t="shared" si="64"/>
        <v>2</v>
      </c>
    </row>
    <row r="266" spans="1:36" x14ac:dyDescent="0.15">
      <c r="A266" s="74" t="s">
        <v>999</v>
      </c>
      <c r="B266" s="75" t="s">
        <v>1000</v>
      </c>
      <c r="C266" s="77" t="s">
        <v>1037</v>
      </c>
      <c r="D266" s="75" t="s">
        <v>1038</v>
      </c>
      <c r="E266" s="77" t="s">
        <v>937</v>
      </c>
      <c r="F266" s="75" t="s">
        <v>1039</v>
      </c>
      <c r="G266" s="77" t="s">
        <v>1040</v>
      </c>
      <c r="H266" s="75" t="s">
        <v>1041</v>
      </c>
      <c r="I266" s="74" t="s">
        <v>76</v>
      </c>
      <c r="J266" s="75" t="s">
        <v>77</v>
      </c>
      <c r="K266" s="1" t="str">
        <f t="shared" si="52"/>
        <v>020101</v>
      </c>
      <c r="L266" s="3">
        <v>1</v>
      </c>
      <c r="M266" s="3"/>
      <c r="N266" s="3">
        <f t="shared" si="53"/>
        <v>1</v>
      </c>
      <c r="O266" s="3"/>
      <c r="P266" s="3">
        <f t="shared" si="54"/>
        <v>1</v>
      </c>
      <c r="Q266" s="3"/>
      <c r="R266" s="3">
        <f t="shared" si="55"/>
        <v>1</v>
      </c>
      <c r="S266" s="3"/>
      <c r="T266" s="3">
        <f t="shared" si="56"/>
        <v>1</v>
      </c>
      <c r="U266" s="3"/>
      <c r="V266" s="3">
        <f t="shared" si="57"/>
        <v>1</v>
      </c>
      <c r="W266" s="3"/>
      <c r="X266" s="3">
        <f t="shared" si="58"/>
        <v>1</v>
      </c>
      <c r="Y266" s="3"/>
      <c r="Z266" s="3">
        <f t="shared" si="59"/>
        <v>1</v>
      </c>
      <c r="AA266" s="3"/>
      <c r="AB266" s="3">
        <f t="shared" si="60"/>
        <v>1</v>
      </c>
      <c r="AC266" s="3"/>
      <c r="AD266" s="3">
        <f t="shared" si="61"/>
        <v>1</v>
      </c>
      <c r="AE266" s="3"/>
      <c r="AF266" s="3">
        <f t="shared" si="62"/>
        <v>1</v>
      </c>
      <c r="AG266" s="3"/>
      <c r="AH266" s="3">
        <f t="shared" si="63"/>
        <v>1</v>
      </c>
      <c r="AI266" s="3"/>
      <c r="AJ266" s="3">
        <f t="shared" si="64"/>
        <v>1</v>
      </c>
    </row>
    <row r="267" spans="1:36" x14ac:dyDescent="0.15">
      <c r="A267" s="74" t="s">
        <v>999</v>
      </c>
      <c r="B267" s="75" t="s">
        <v>1000</v>
      </c>
      <c r="C267" s="77" t="s">
        <v>1211</v>
      </c>
      <c r="D267" s="75" t="s">
        <v>1212</v>
      </c>
      <c r="E267" s="77" t="s">
        <v>1049</v>
      </c>
      <c r="F267" s="75" t="s">
        <v>1050</v>
      </c>
      <c r="G267" s="77" t="s">
        <v>1213</v>
      </c>
      <c r="H267" s="75" t="s">
        <v>1214</v>
      </c>
      <c r="I267" s="74" t="s">
        <v>76</v>
      </c>
      <c r="J267" s="75" t="s">
        <v>77</v>
      </c>
      <c r="K267" s="1" t="str">
        <f t="shared" si="52"/>
        <v>020101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>
        <v>2</v>
      </c>
      <c r="R267" s="3">
        <f t="shared" si="55"/>
        <v>2</v>
      </c>
      <c r="S267" s="3">
        <v>3</v>
      </c>
      <c r="T267" s="3">
        <f t="shared" si="56"/>
        <v>5</v>
      </c>
      <c r="U267" s="3">
        <v>2</v>
      </c>
      <c r="V267" s="3">
        <f t="shared" si="57"/>
        <v>7</v>
      </c>
      <c r="W267" s="3"/>
      <c r="X267" s="3">
        <f t="shared" si="58"/>
        <v>7</v>
      </c>
      <c r="Y267" s="3">
        <v>1</v>
      </c>
      <c r="Z267" s="3">
        <f t="shared" si="59"/>
        <v>8</v>
      </c>
      <c r="AA267" s="3">
        <v>1</v>
      </c>
      <c r="AB267" s="3">
        <f t="shared" si="60"/>
        <v>9</v>
      </c>
      <c r="AC267" s="3">
        <v>1</v>
      </c>
      <c r="AD267" s="3">
        <f t="shared" si="61"/>
        <v>10</v>
      </c>
      <c r="AE267" s="3"/>
      <c r="AF267" s="3">
        <f t="shared" si="62"/>
        <v>10</v>
      </c>
      <c r="AG267" s="3"/>
      <c r="AH267" s="3">
        <f t="shared" si="63"/>
        <v>10</v>
      </c>
      <c r="AI267" s="3">
        <v>1</v>
      </c>
      <c r="AJ267" s="3">
        <f t="shared" si="64"/>
        <v>11</v>
      </c>
    </row>
    <row r="268" spans="1:36" x14ac:dyDescent="0.15">
      <c r="A268" s="74" t="s">
        <v>999</v>
      </c>
      <c r="B268" s="75" t="s">
        <v>1000</v>
      </c>
      <c r="C268" s="77" t="s">
        <v>552</v>
      </c>
      <c r="D268" s="75" t="s">
        <v>1048</v>
      </c>
      <c r="E268" s="77" t="s">
        <v>1049</v>
      </c>
      <c r="F268" s="75" t="s">
        <v>1050</v>
      </c>
      <c r="G268" s="77" t="s">
        <v>1051</v>
      </c>
      <c r="H268" s="75" t="s">
        <v>1052</v>
      </c>
      <c r="I268" s="74" t="s">
        <v>76</v>
      </c>
      <c r="J268" s="75" t="s">
        <v>77</v>
      </c>
      <c r="K268" s="1" t="str">
        <f t="shared" si="52"/>
        <v>020101</v>
      </c>
      <c r="L268" s="3">
        <v>3</v>
      </c>
      <c r="M268" s="3"/>
      <c r="N268" s="3">
        <f t="shared" si="53"/>
        <v>3</v>
      </c>
      <c r="O268" s="3"/>
      <c r="P268" s="3">
        <f t="shared" si="54"/>
        <v>3</v>
      </c>
      <c r="Q268" s="3"/>
      <c r="R268" s="3">
        <f t="shared" si="55"/>
        <v>3</v>
      </c>
      <c r="S268" s="3"/>
      <c r="T268" s="3">
        <f t="shared" si="56"/>
        <v>3</v>
      </c>
      <c r="U268" s="3"/>
      <c r="V268" s="3">
        <f t="shared" si="57"/>
        <v>3</v>
      </c>
      <c r="W268" s="3"/>
      <c r="X268" s="3">
        <f t="shared" si="58"/>
        <v>3</v>
      </c>
      <c r="Y268" s="3"/>
      <c r="Z268" s="3">
        <f t="shared" si="59"/>
        <v>3</v>
      </c>
      <c r="AA268" s="3"/>
      <c r="AB268" s="3">
        <f t="shared" si="60"/>
        <v>3</v>
      </c>
      <c r="AC268" s="3"/>
      <c r="AD268" s="3">
        <f t="shared" si="61"/>
        <v>3</v>
      </c>
      <c r="AE268" s="3"/>
      <c r="AF268" s="3">
        <f t="shared" si="62"/>
        <v>3</v>
      </c>
      <c r="AG268" s="3">
        <v>-1</v>
      </c>
      <c r="AH268" s="3">
        <f t="shared" si="63"/>
        <v>2</v>
      </c>
      <c r="AI268" s="3"/>
      <c r="AJ268" s="3">
        <f t="shared" si="64"/>
        <v>2</v>
      </c>
    </row>
    <row r="269" spans="1:36" x14ac:dyDescent="0.15">
      <c r="A269" s="74" t="s">
        <v>999</v>
      </c>
      <c r="B269" s="75" t="s">
        <v>1000</v>
      </c>
      <c r="C269" s="77" t="s">
        <v>294</v>
      </c>
      <c r="D269" s="75" t="s">
        <v>1174</v>
      </c>
      <c r="E269" s="77" t="s">
        <v>1175</v>
      </c>
      <c r="F269" s="75" t="s">
        <v>1176</v>
      </c>
      <c r="G269" s="77" t="s">
        <v>1177</v>
      </c>
      <c r="H269" s="75" t="s">
        <v>1178</v>
      </c>
      <c r="I269" s="74" t="s">
        <v>1127</v>
      </c>
      <c r="J269" s="75" t="s">
        <v>1128</v>
      </c>
      <c r="K269" s="1" t="str">
        <f t="shared" si="52"/>
        <v>020402</v>
      </c>
      <c r="L269" s="3">
        <v>2</v>
      </c>
      <c r="M269" s="3"/>
      <c r="N269" s="3">
        <f t="shared" si="53"/>
        <v>2</v>
      </c>
      <c r="O269" s="3"/>
      <c r="P269" s="3">
        <f t="shared" si="54"/>
        <v>2</v>
      </c>
      <c r="Q269" s="3"/>
      <c r="R269" s="3">
        <f t="shared" si="55"/>
        <v>2</v>
      </c>
      <c r="S269" s="3"/>
      <c r="T269" s="3">
        <f t="shared" si="56"/>
        <v>2</v>
      </c>
      <c r="U269" s="3"/>
      <c r="V269" s="3">
        <f t="shared" si="57"/>
        <v>2</v>
      </c>
      <c r="W269" s="3"/>
      <c r="X269" s="3">
        <f t="shared" si="58"/>
        <v>2</v>
      </c>
      <c r="Y269" s="3"/>
      <c r="Z269" s="3">
        <f t="shared" si="59"/>
        <v>2</v>
      </c>
      <c r="AA269" s="3"/>
      <c r="AB269" s="3">
        <f t="shared" si="60"/>
        <v>2</v>
      </c>
      <c r="AC269" s="3"/>
      <c r="AD269" s="3">
        <f t="shared" si="61"/>
        <v>2</v>
      </c>
      <c r="AE269" s="3"/>
      <c r="AF269" s="3">
        <f t="shared" si="62"/>
        <v>2</v>
      </c>
      <c r="AG269" s="3"/>
      <c r="AH269" s="3">
        <f t="shared" si="63"/>
        <v>2</v>
      </c>
      <c r="AI269" s="3"/>
      <c r="AJ269" s="3">
        <f t="shared" si="64"/>
        <v>2</v>
      </c>
    </row>
    <row r="270" spans="1:36" x14ac:dyDescent="0.15">
      <c r="A270" s="74" t="s">
        <v>999</v>
      </c>
      <c r="B270" s="75" t="s">
        <v>1000</v>
      </c>
      <c r="C270" s="77" t="s">
        <v>1240</v>
      </c>
      <c r="D270" s="75" t="s">
        <v>1241</v>
      </c>
      <c r="E270" s="77" t="s">
        <v>1175</v>
      </c>
      <c r="F270" s="75" t="s">
        <v>1176</v>
      </c>
      <c r="G270" s="77" t="s">
        <v>1242</v>
      </c>
      <c r="H270" s="75" t="s">
        <v>1243</v>
      </c>
      <c r="I270" s="74" t="s">
        <v>1127</v>
      </c>
      <c r="J270" s="75" t="s">
        <v>1128</v>
      </c>
      <c r="K270" s="1" t="str">
        <f t="shared" si="52"/>
        <v>020402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>
        <v>1</v>
      </c>
      <c r="AD270" s="3">
        <f t="shared" si="61"/>
        <v>1</v>
      </c>
      <c r="AE270" s="3"/>
      <c r="AF270" s="3">
        <f t="shared" si="62"/>
        <v>1</v>
      </c>
      <c r="AG270" s="3"/>
      <c r="AH270" s="3">
        <f t="shared" si="63"/>
        <v>1</v>
      </c>
      <c r="AI270" s="3"/>
      <c r="AJ270" s="3">
        <f t="shared" si="64"/>
        <v>1</v>
      </c>
    </row>
    <row r="271" spans="1:36" x14ac:dyDescent="0.15">
      <c r="A271" s="74" t="s">
        <v>999</v>
      </c>
      <c r="B271" s="75" t="s">
        <v>1000</v>
      </c>
      <c r="C271" s="77" t="s">
        <v>682</v>
      </c>
      <c r="D271" s="75" t="s">
        <v>1077</v>
      </c>
      <c r="E271" s="77" t="s">
        <v>1070</v>
      </c>
      <c r="F271" s="75" t="s">
        <v>1071</v>
      </c>
      <c r="G271" s="77" t="s">
        <v>1078</v>
      </c>
      <c r="H271" s="75" t="s">
        <v>1079</v>
      </c>
      <c r="I271" s="74" t="s">
        <v>1058</v>
      </c>
      <c r="J271" s="75" t="s">
        <v>1059</v>
      </c>
      <c r="K271" s="1" t="str">
        <f t="shared" si="52"/>
        <v>020401</v>
      </c>
      <c r="L271" s="3">
        <v>13</v>
      </c>
      <c r="M271" s="3"/>
      <c r="N271" s="3">
        <f t="shared" si="53"/>
        <v>13</v>
      </c>
      <c r="O271" s="3"/>
      <c r="P271" s="3">
        <f t="shared" si="54"/>
        <v>13</v>
      </c>
      <c r="Q271" s="3"/>
      <c r="R271" s="3">
        <f t="shared" si="55"/>
        <v>13</v>
      </c>
      <c r="S271" s="3"/>
      <c r="T271" s="3">
        <f t="shared" si="56"/>
        <v>13</v>
      </c>
      <c r="U271" s="3"/>
      <c r="V271" s="3">
        <f t="shared" si="57"/>
        <v>13</v>
      </c>
      <c r="W271" s="3"/>
      <c r="X271" s="3">
        <f t="shared" si="58"/>
        <v>13</v>
      </c>
      <c r="Y271" s="3">
        <v>1</v>
      </c>
      <c r="Z271" s="3">
        <f t="shared" si="59"/>
        <v>14</v>
      </c>
      <c r="AA271" s="3"/>
      <c r="AB271" s="3">
        <f t="shared" si="60"/>
        <v>14</v>
      </c>
      <c r="AC271" s="3"/>
      <c r="AD271" s="3">
        <f t="shared" si="61"/>
        <v>14</v>
      </c>
      <c r="AE271" s="3"/>
      <c r="AF271" s="3">
        <f t="shared" si="62"/>
        <v>14</v>
      </c>
      <c r="AG271" s="3"/>
      <c r="AH271" s="3">
        <f t="shared" si="63"/>
        <v>14</v>
      </c>
      <c r="AI271" s="3"/>
      <c r="AJ271" s="3">
        <f t="shared" si="64"/>
        <v>14</v>
      </c>
    </row>
    <row r="272" spans="1:36" x14ac:dyDescent="0.15">
      <c r="A272" s="74" t="s">
        <v>999</v>
      </c>
      <c r="B272" s="75" t="s">
        <v>1000</v>
      </c>
      <c r="C272" s="77" t="s">
        <v>459</v>
      </c>
      <c r="D272" s="75" t="s">
        <v>1053</v>
      </c>
      <c r="E272" s="77" t="s">
        <v>548</v>
      </c>
      <c r="F272" s="75" t="s">
        <v>1054</v>
      </c>
      <c r="G272" s="77" t="s">
        <v>1055</v>
      </c>
      <c r="H272" s="75" t="s">
        <v>1056</v>
      </c>
      <c r="I272" s="74" t="s">
        <v>636</v>
      </c>
      <c r="J272" s="75" t="s">
        <v>637</v>
      </c>
      <c r="K272" s="1" t="str">
        <f t="shared" si="52"/>
        <v>020102</v>
      </c>
      <c r="L272" s="3">
        <v>2</v>
      </c>
      <c r="M272" s="3"/>
      <c r="N272" s="3">
        <f t="shared" si="53"/>
        <v>2</v>
      </c>
      <c r="O272" s="3"/>
      <c r="P272" s="3">
        <f t="shared" si="54"/>
        <v>2</v>
      </c>
      <c r="Q272" s="3"/>
      <c r="R272" s="3">
        <f t="shared" si="55"/>
        <v>2</v>
      </c>
      <c r="S272" s="3"/>
      <c r="T272" s="3">
        <f t="shared" si="56"/>
        <v>2</v>
      </c>
      <c r="U272" s="3"/>
      <c r="V272" s="3">
        <f t="shared" si="57"/>
        <v>2</v>
      </c>
      <c r="W272" s="3"/>
      <c r="X272" s="3">
        <f t="shared" si="58"/>
        <v>2</v>
      </c>
      <c r="Y272" s="3"/>
      <c r="Z272" s="3">
        <f t="shared" si="59"/>
        <v>2</v>
      </c>
      <c r="AA272" s="3"/>
      <c r="AB272" s="3">
        <f t="shared" si="60"/>
        <v>2</v>
      </c>
      <c r="AC272" s="3"/>
      <c r="AD272" s="3">
        <f t="shared" si="61"/>
        <v>2</v>
      </c>
      <c r="AE272" s="3"/>
      <c r="AF272" s="3">
        <f t="shared" si="62"/>
        <v>2</v>
      </c>
      <c r="AG272" s="3"/>
      <c r="AH272" s="3">
        <f t="shared" si="63"/>
        <v>2</v>
      </c>
      <c r="AI272" s="3"/>
      <c r="AJ272" s="3">
        <f t="shared" si="64"/>
        <v>2</v>
      </c>
    </row>
    <row r="273" spans="1:36" x14ac:dyDescent="0.15">
      <c r="A273" s="74" t="s">
        <v>999</v>
      </c>
      <c r="B273" s="75" t="s">
        <v>1000</v>
      </c>
      <c r="C273" s="77" t="s">
        <v>467</v>
      </c>
      <c r="D273" s="75" t="s">
        <v>1063</v>
      </c>
      <c r="E273" s="77" t="s">
        <v>584</v>
      </c>
      <c r="F273" s="75" t="s">
        <v>1057</v>
      </c>
      <c r="G273" s="77" t="s">
        <v>1064</v>
      </c>
      <c r="H273" s="75" t="s">
        <v>1065</v>
      </c>
      <c r="I273" s="74" t="s">
        <v>1058</v>
      </c>
      <c r="J273" s="75" t="s">
        <v>1059</v>
      </c>
      <c r="K273" s="1" t="str">
        <f t="shared" si="52"/>
        <v>020401</v>
      </c>
      <c r="L273" s="3">
        <v>1</v>
      </c>
      <c r="M273" s="3"/>
      <c r="N273" s="3">
        <f t="shared" si="53"/>
        <v>1</v>
      </c>
      <c r="O273" s="3"/>
      <c r="P273" s="3">
        <f t="shared" si="54"/>
        <v>1</v>
      </c>
      <c r="Q273" s="3"/>
      <c r="R273" s="3">
        <f t="shared" si="55"/>
        <v>1</v>
      </c>
      <c r="S273" s="3"/>
      <c r="T273" s="3">
        <f t="shared" si="56"/>
        <v>1</v>
      </c>
      <c r="U273" s="3"/>
      <c r="V273" s="3">
        <f t="shared" si="57"/>
        <v>1</v>
      </c>
      <c r="W273" s="3"/>
      <c r="X273" s="3">
        <f t="shared" si="58"/>
        <v>1</v>
      </c>
      <c r="Y273" s="3"/>
      <c r="Z273" s="3">
        <f t="shared" si="59"/>
        <v>1</v>
      </c>
      <c r="AA273" s="3"/>
      <c r="AB273" s="3">
        <f t="shared" si="60"/>
        <v>1</v>
      </c>
      <c r="AC273" s="3"/>
      <c r="AD273" s="3">
        <f t="shared" si="61"/>
        <v>1</v>
      </c>
      <c r="AE273" s="3"/>
      <c r="AF273" s="3">
        <f t="shared" si="62"/>
        <v>1</v>
      </c>
      <c r="AG273" s="3"/>
      <c r="AH273" s="3">
        <f t="shared" si="63"/>
        <v>1</v>
      </c>
      <c r="AI273" s="3"/>
      <c r="AJ273" s="3">
        <f t="shared" si="64"/>
        <v>1</v>
      </c>
    </row>
    <row r="274" spans="1:36" x14ac:dyDescent="0.15">
      <c r="A274" s="74" t="s">
        <v>999</v>
      </c>
      <c r="B274" s="75" t="s">
        <v>1000</v>
      </c>
      <c r="C274" s="77" t="s">
        <v>486</v>
      </c>
      <c r="D274" s="75" t="s">
        <v>1405</v>
      </c>
      <c r="E274" s="77" t="s">
        <v>584</v>
      </c>
      <c r="F274" s="75" t="s">
        <v>1057</v>
      </c>
      <c r="G274" s="77" t="s">
        <v>1190</v>
      </c>
      <c r="H274" s="75" t="s">
        <v>1406</v>
      </c>
      <c r="I274" s="74" t="s">
        <v>1058</v>
      </c>
      <c r="J274" s="75" t="s">
        <v>1059</v>
      </c>
      <c r="K274" s="1" t="str">
        <f t="shared" si="52"/>
        <v>020401</v>
      </c>
      <c r="L274" s="3">
        <v>3</v>
      </c>
      <c r="M274" s="3"/>
      <c r="N274" s="3">
        <f t="shared" si="53"/>
        <v>3</v>
      </c>
      <c r="O274" s="3"/>
      <c r="P274" s="3">
        <f t="shared" si="54"/>
        <v>3</v>
      </c>
      <c r="Q274" s="3"/>
      <c r="R274" s="3">
        <f t="shared" si="55"/>
        <v>3</v>
      </c>
      <c r="S274" s="3"/>
      <c r="T274" s="3">
        <f t="shared" si="56"/>
        <v>3</v>
      </c>
      <c r="U274" s="3"/>
      <c r="V274" s="3">
        <f t="shared" si="57"/>
        <v>3</v>
      </c>
      <c r="W274" s="3"/>
      <c r="X274" s="3">
        <f t="shared" si="58"/>
        <v>3</v>
      </c>
      <c r="Y274" s="3"/>
      <c r="Z274" s="3">
        <f t="shared" si="59"/>
        <v>3</v>
      </c>
      <c r="AA274" s="3"/>
      <c r="AB274" s="3">
        <f t="shared" si="60"/>
        <v>3</v>
      </c>
      <c r="AC274" s="3"/>
      <c r="AD274" s="3">
        <f t="shared" si="61"/>
        <v>3</v>
      </c>
      <c r="AE274" s="3"/>
      <c r="AF274" s="3">
        <f t="shared" si="62"/>
        <v>3</v>
      </c>
      <c r="AG274" s="3"/>
      <c r="AH274" s="3">
        <f t="shared" si="63"/>
        <v>3</v>
      </c>
      <c r="AI274" s="3"/>
      <c r="AJ274" s="3">
        <f t="shared" si="64"/>
        <v>3</v>
      </c>
    </row>
    <row r="275" spans="1:36" x14ac:dyDescent="0.15">
      <c r="A275" s="74" t="s">
        <v>999</v>
      </c>
      <c r="B275" s="75" t="s">
        <v>1000</v>
      </c>
      <c r="C275" s="77" t="s">
        <v>94</v>
      </c>
      <c r="D275" s="75" t="s">
        <v>1060</v>
      </c>
      <c r="E275" s="77" t="s">
        <v>584</v>
      </c>
      <c r="F275" s="75" t="s">
        <v>1057</v>
      </c>
      <c r="G275" s="77" t="s">
        <v>1061</v>
      </c>
      <c r="H275" s="75" t="s">
        <v>1062</v>
      </c>
      <c r="I275" s="74" t="s">
        <v>1058</v>
      </c>
      <c r="J275" s="75" t="s">
        <v>1059</v>
      </c>
      <c r="K275" s="1" t="str">
        <f t="shared" si="52"/>
        <v>020401</v>
      </c>
      <c r="L275" s="3">
        <v>6</v>
      </c>
      <c r="M275" s="3"/>
      <c r="N275" s="3">
        <f t="shared" si="53"/>
        <v>6</v>
      </c>
      <c r="O275" s="3"/>
      <c r="P275" s="3">
        <f t="shared" si="54"/>
        <v>6</v>
      </c>
      <c r="Q275" s="3"/>
      <c r="R275" s="3">
        <f t="shared" si="55"/>
        <v>6</v>
      </c>
      <c r="S275" s="3"/>
      <c r="T275" s="3">
        <f t="shared" si="56"/>
        <v>6</v>
      </c>
      <c r="U275" s="3"/>
      <c r="V275" s="3">
        <f t="shared" si="57"/>
        <v>6</v>
      </c>
      <c r="W275" s="3"/>
      <c r="X275" s="3">
        <f t="shared" si="58"/>
        <v>6</v>
      </c>
      <c r="Y275" s="3"/>
      <c r="Z275" s="3">
        <f t="shared" si="59"/>
        <v>6</v>
      </c>
      <c r="AA275" s="3"/>
      <c r="AB275" s="3">
        <f t="shared" si="60"/>
        <v>6</v>
      </c>
      <c r="AC275" s="3"/>
      <c r="AD275" s="3">
        <f t="shared" si="61"/>
        <v>6</v>
      </c>
      <c r="AE275" s="3"/>
      <c r="AF275" s="3">
        <f t="shared" si="62"/>
        <v>6</v>
      </c>
      <c r="AG275" s="3"/>
      <c r="AH275" s="3">
        <f t="shared" si="63"/>
        <v>6</v>
      </c>
      <c r="AI275" s="3"/>
      <c r="AJ275" s="3">
        <f t="shared" si="64"/>
        <v>6</v>
      </c>
    </row>
    <row r="276" spans="1:36" x14ac:dyDescent="0.15">
      <c r="A276" s="74" t="s">
        <v>999</v>
      </c>
      <c r="B276" s="75" t="s">
        <v>1000</v>
      </c>
      <c r="C276" s="77" t="s">
        <v>102</v>
      </c>
      <c r="D276" s="75" t="s">
        <v>1074</v>
      </c>
      <c r="E276" s="77" t="s">
        <v>1070</v>
      </c>
      <c r="F276" s="75" t="s">
        <v>1071</v>
      </c>
      <c r="G276" s="77" t="s">
        <v>1075</v>
      </c>
      <c r="H276" s="75" t="s">
        <v>1076</v>
      </c>
      <c r="I276" s="74" t="s">
        <v>1058</v>
      </c>
      <c r="J276" s="75" t="s">
        <v>1059</v>
      </c>
      <c r="K276" s="1" t="str">
        <f t="shared" si="52"/>
        <v>020401</v>
      </c>
      <c r="L276" s="3">
        <v>2</v>
      </c>
      <c r="M276" s="3"/>
      <c r="N276" s="3">
        <f t="shared" si="53"/>
        <v>2</v>
      </c>
      <c r="O276" s="3"/>
      <c r="P276" s="3">
        <f t="shared" si="54"/>
        <v>2</v>
      </c>
      <c r="Q276" s="3"/>
      <c r="R276" s="3">
        <f t="shared" si="55"/>
        <v>2</v>
      </c>
      <c r="S276" s="3"/>
      <c r="T276" s="3">
        <f t="shared" si="56"/>
        <v>2</v>
      </c>
      <c r="U276" s="3"/>
      <c r="V276" s="3">
        <f t="shared" si="57"/>
        <v>2</v>
      </c>
      <c r="W276" s="3"/>
      <c r="X276" s="3">
        <f t="shared" si="58"/>
        <v>2</v>
      </c>
      <c r="Y276" s="3"/>
      <c r="Z276" s="3">
        <f t="shared" si="59"/>
        <v>2</v>
      </c>
      <c r="AA276" s="3"/>
      <c r="AB276" s="3">
        <f t="shared" si="60"/>
        <v>2</v>
      </c>
      <c r="AC276" s="3"/>
      <c r="AD276" s="3">
        <f t="shared" si="61"/>
        <v>2</v>
      </c>
      <c r="AE276" s="3"/>
      <c r="AF276" s="3">
        <f t="shared" si="62"/>
        <v>2</v>
      </c>
      <c r="AG276" s="3"/>
      <c r="AH276" s="3">
        <f t="shared" si="63"/>
        <v>2</v>
      </c>
      <c r="AI276" s="3"/>
      <c r="AJ276" s="3">
        <f t="shared" si="64"/>
        <v>2</v>
      </c>
    </row>
    <row r="277" spans="1:36" x14ac:dyDescent="0.15">
      <c r="A277" s="74" t="s">
        <v>999</v>
      </c>
      <c r="B277" s="75" t="s">
        <v>1000</v>
      </c>
      <c r="C277" s="77" t="s">
        <v>82</v>
      </c>
      <c r="D277" s="75" t="s">
        <v>1116</v>
      </c>
      <c r="E277" s="77" t="s">
        <v>1117</v>
      </c>
      <c r="F277" s="75" t="s">
        <v>1118</v>
      </c>
      <c r="G277" s="77" t="s">
        <v>1119</v>
      </c>
      <c r="H277" s="75" t="s">
        <v>1120</v>
      </c>
      <c r="I277" s="74" t="s">
        <v>1058</v>
      </c>
      <c r="J277" s="75" t="s">
        <v>1059</v>
      </c>
      <c r="K277" s="1" t="str">
        <f t="shared" si="52"/>
        <v>020401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4" t="s">
        <v>999</v>
      </c>
      <c r="B278" s="75" t="s">
        <v>1000</v>
      </c>
      <c r="C278" s="77" t="s">
        <v>138</v>
      </c>
      <c r="D278" s="75" t="s">
        <v>1103</v>
      </c>
      <c r="E278" s="77" t="s">
        <v>931</v>
      </c>
      <c r="F278" s="75" t="s">
        <v>1100</v>
      </c>
      <c r="G278" s="77" t="s">
        <v>1104</v>
      </c>
      <c r="H278" s="75" t="s">
        <v>1105</v>
      </c>
      <c r="I278" s="74" t="s">
        <v>1058</v>
      </c>
      <c r="J278" s="75" t="s">
        <v>1059</v>
      </c>
      <c r="K278" s="1" t="str">
        <f t="shared" si="52"/>
        <v>020401</v>
      </c>
      <c r="L278" s="3">
        <v>17</v>
      </c>
      <c r="M278" s="3"/>
      <c r="N278" s="3">
        <f t="shared" si="53"/>
        <v>17</v>
      </c>
      <c r="O278" s="3"/>
      <c r="P278" s="3">
        <f t="shared" si="54"/>
        <v>17</v>
      </c>
      <c r="Q278" s="3"/>
      <c r="R278" s="3">
        <f t="shared" si="55"/>
        <v>17</v>
      </c>
      <c r="S278" s="3"/>
      <c r="T278" s="3">
        <f t="shared" si="56"/>
        <v>17</v>
      </c>
      <c r="U278" s="3">
        <v>-1</v>
      </c>
      <c r="V278" s="3">
        <f t="shared" si="57"/>
        <v>16</v>
      </c>
      <c r="W278" s="3"/>
      <c r="X278" s="3">
        <f t="shared" si="58"/>
        <v>16</v>
      </c>
      <c r="Y278" s="3"/>
      <c r="Z278" s="3">
        <f t="shared" si="59"/>
        <v>16</v>
      </c>
      <c r="AA278" s="3"/>
      <c r="AB278" s="3">
        <f t="shared" si="60"/>
        <v>16</v>
      </c>
      <c r="AC278" s="3"/>
      <c r="AD278" s="3">
        <f t="shared" si="61"/>
        <v>16</v>
      </c>
      <c r="AE278" s="3"/>
      <c r="AF278" s="3">
        <f t="shared" si="62"/>
        <v>16</v>
      </c>
      <c r="AG278" s="3"/>
      <c r="AH278" s="3">
        <f t="shared" si="63"/>
        <v>16</v>
      </c>
      <c r="AI278" s="3">
        <v>-1</v>
      </c>
      <c r="AJ278" s="3">
        <f t="shared" si="64"/>
        <v>15</v>
      </c>
    </row>
    <row r="279" spans="1:36" x14ac:dyDescent="0.15">
      <c r="A279" s="74" t="s">
        <v>999</v>
      </c>
      <c r="B279" s="75" t="s">
        <v>1000</v>
      </c>
      <c r="C279" s="77" t="s">
        <v>122</v>
      </c>
      <c r="D279" s="75" t="s">
        <v>1093</v>
      </c>
      <c r="E279" s="77" t="s">
        <v>1002</v>
      </c>
      <c r="F279" s="75" t="s">
        <v>1003</v>
      </c>
      <c r="G279" s="77" t="s">
        <v>1094</v>
      </c>
      <c r="H279" s="75" t="s">
        <v>1095</v>
      </c>
      <c r="I279" s="74" t="s">
        <v>1058</v>
      </c>
      <c r="J279" s="75" t="s">
        <v>1059</v>
      </c>
      <c r="K279" s="1" t="str">
        <f t="shared" si="52"/>
        <v>020401</v>
      </c>
      <c r="L279" s="3">
        <v>2</v>
      </c>
      <c r="M279" s="3"/>
      <c r="N279" s="3">
        <f t="shared" si="53"/>
        <v>2</v>
      </c>
      <c r="O279" s="3"/>
      <c r="P279" s="3">
        <f t="shared" si="54"/>
        <v>2</v>
      </c>
      <c r="Q279" s="3"/>
      <c r="R279" s="3">
        <f t="shared" si="55"/>
        <v>2</v>
      </c>
      <c r="S279" s="3"/>
      <c r="T279" s="3">
        <f t="shared" si="56"/>
        <v>2</v>
      </c>
      <c r="U279" s="3"/>
      <c r="V279" s="3">
        <f t="shared" si="57"/>
        <v>2</v>
      </c>
      <c r="W279" s="3"/>
      <c r="X279" s="3">
        <f t="shared" si="58"/>
        <v>2</v>
      </c>
      <c r="Y279" s="3"/>
      <c r="Z279" s="3">
        <f t="shared" si="59"/>
        <v>2</v>
      </c>
      <c r="AA279" s="3"/>
      <c r="AB279" s="3">
        <f t="shared" si="60"/>
        <v>2</v>
      </c>
      <c r="AC279" s="3"/>
      <c r="AD279" s="3">
        <f t="shared" si="61"/>
        <v>2</v>
      </c>
      <c r="AE279" s="3"/>
      <c r="AF279" s="3">
        <f t="shared" si="62"/>
        <v>2</v>
      </c>
      <c r="AG279" s="3"/>
      <c r="AH279" s="3">
        <f t="shared" si="63"/>
        <v>2</v>
      </c>
      <c r="AI279" s="3"/>
      <c r="AJ279" s="3">
        <f t="shared" si="64"/>
        <v>2</v>
      </c>
    </row>
    <row r="280" spans="1:36" x14ac:dyDescent="0.15">
      <c r="A280" s="74" t="s">
        <v>999</v>
      </c>
      <c r="B280" s="75" t="s">
        <v>1000</v>
      </c>
      <c r="C280" s="77" t="s">
        <v>146</v>
      </c>
      <c r="D280" s="75" t="s">
        <v>1106</v>
      </c>
      <c r="E280" s="77" t="s">
        <v>891</v>
      </c>
      <c r="F280" s="75" t="s">
        <v>1026</v>
      </c>
      <c r="G280" s="77" t="s">
        <v>1107</v>
      </c>
      <c r="H280" s="75" t="s">
        <v>1108</v>
      </c>
      <c r="I280" s="74" t="s">
        <v>1058</v>
      </c>
      <c r="J280" s="75" t="s">
        <v>1059</v>
      </c>
      <c r="K280" s="1" t="str">
        <f t="shared" si="52"/>
        <v>020401</v>
      </c>
      <c r="L280" s="3">
        <v>7</v>
      </c>
      <c r="M280" s="3"/>
      <c r="N280" s="3">
        <f t="shared" si="53"/>
        <v>7</v>
      </c>
      <c r="O280" s="3"/>
      <c r="P280" s="3">
        <f t="shared" si="54"/>
        <v>7</v>
      </c>
      <c r="Q280" s="3"/>
      <c r="R280" s="3">
        <f t="shared" si="55"/>
        <v>7</v>
      </c>
      <c r="S280" s="3"/>
      <c r="T280" s="3">
        <f t="shared" si="56"/>
        <v>7</v>
      </c>
      <c r="U280" s="3"/>
      <c r="V280" s="3">
        <f t="shared" si="57"/>
        <v>7</v>
      </c>
      <c r="W280" s="3"/>
      <c r="X280" s="3">
        <f t="shared" si="58"/>
        <v>7</v>
      </c>
      <c r="Y280" s="3"/>
      <c r="Z280" s="3">
        <f t="shared" si="59"/>
        <v>7</v>
      </c>
      <c r="AA280" s="3"/>
      <c r="AB280" s="3">
        <f t="shared" si="60"/>
        <v>7</v>
      </c>
      <c r="AC280" s="3"/>
      <c r="AD280" s="3">
        <f t="shared" si="61"/>
        <v>7</v>
      </c>
      <c r="AE280" s="3"/>
      <c r="AF280" s="3">
        <f t="shared" si="62"/>
        <v>7</v>
      </c>
      <c r="AG280" s="3"/>
      <c r="AH280" s="3">
        <f t="shared" si="63"/>
        <v>7</v>
      </c>
      <c r="AI280" s="3"/>
      <c r="AJ280" s="3">
        <f t="shared" si="64"/>
        <v>7</v>
      </c>
    </row>
    <row r="281" spans="1:36" x14ac:dyDescent="0.15">
      <c r="A281" s="74" t="s">
        <v>999</v>
      </c>
      <c r="B281" s="75" t="s">
        <v>1000</v>
      </c>
      <c r="C281" s="77" t="s">
        <v>146</v>
      </c>
      <c r="D281" s="75" t="s">
        <v>1106</v>
      </c>
      <c r="E281" s="77" t="s">
        <v>1109</v>
      </c>
      <c r="F281" s="75" t="s">
        <v>1110</v>
      </c>
      <c r="G281" s="77" t="s">
        <v>1111</v>
      </c>
      <c r="H281" s="75" t="s">
        <v>1112</v>
      </c>
      <c r="I281" s="74" t="s">
        <v>1058</v>
      </c>
      <c r="J281" s="75" t="s">
        <v>1059</v>
      </c>
      <c r="K281" s="1" t="str">
        <f t="shared" si="52"/>
        <v>020401</v>
      </c>
      <c r="L281" s="3">
        <v>35</v>
      </c>
      <c r="M281" s="3"/>
      <c r="N281" s="3">
        <f t="shared" si="53"/>
        <v>35</v>
      </c>
      <c r="O281" s="3"/>
      <c r="P281" s="3">
        <f t="shared" si="54"/>
        <v>35</v>
      </c>
      <c r="Q281" s="3"/>
      <c r="R281" s="3">
        <f t="shared" si="55"/>
        <v>35</v>
      </c>
      <c r="S281" s="3"/>
      <c r="T281" s="3">
        <f t="shared" si="56"/>
        <v>35</v>
      </c>
      <c r="U281" s="3"/>
      <c r="V281" s="3">
        <f t="shared" si="57"/>
        <v>35</v>
      </c>
      <c r="W281" s="3"/>
      <c r="X281" s="3">
        <f t="shared" si="58"/>
        <v>35</v>
      </c>
      <c r="Y281" s="3"/>
      <c r="Z281" s="3">
        <f t="shared" si="59"/>
        <v>35</v>
      </c>
      <c r="AA281" s="3"/>
      <c r="AB281" s="3">
        <f t="shared" si="60"/>
        <v>35</v>
      </c>
      <c r="AC281" s="3"/>
      <c r="AD281" s="3">
        <f t="shared" si="61"/>
        <v>35</v>
      </c>
      <c r="AE281" s="3"/>
      <c r="AF281" s="3">
        <f t="shared" si="62"/>
        <v>35</v>
      </c>
      <c r="AG281" s="3"/>
      <c r="AH281" s="3">
        <f t="shared" si="63"/>
        <v>35</v>
      </c>
      <c r="AI281" s="3"/>
      <c r="AJ281" s="3">
        <f t="shared" si="64"/>
        <v>35</v>
      </c>
    </row>
    <row r="282" spans="1:36" x14ac:dyDescent="0.15">
      <c r="A282" s="74" t="s">
        <v>999</v>
      </c>
      <c r="B282" s="75" t="s">
        <v>1000</v>
      </c>
      <c r="C282" s="77" t="s">
        <v>158</v>
      </c>
      <c r="D282" s="75" t="s">
        <v>1144</v>
      </c>
      <c r="E282" s="77" t="s">
        <v>602</v>
      </c>
      <c r="F282" s="75" t="s">
        <v>1138</v>
      </c>
      <c r="G282" s="77" t="s">
        <v>1145</v>
      </c>
      <c r="H282" s="75" t="s">
        <v>1146</v>
      </c>
      <c r="I282" s="74" t="s">
        <v>1127</v>
      </c>
      <c r="J282" s="75" t="s">
        <v>1128</v>
      </c>
      <c r="K282" s="1" t="str">
        <f t="shared" si="52"/>
        <v>020402</v>
      </c>
      <c r="L282" s="3">
        <v>1</v>
      </c>
      <c r="M282" s="3"/>
      <c r="N282" s="3">
        <f t="shared" si="53"/>
        <v>1</v>
      </c>
      <c r="O282" s="3"/>
      <c r="P282" s="3">
        <f t="shared" si="54"/>
        <v>1</v>
      </c>
      <c r="Q282" s="3"/>
      <c r="R282" s="3">
        <f t="shared" si="55"/>
        <v>1</v>
      </c>
      <c r="S282" s="3"/>
      <c r="T282" s="3">
        <f t="shared" si="56"/>
        <v>1</v>
      </c>
      <c r="U282" s="3"/>
      <c r="V282" s="3">
        <f t="shared" si="57"/>
        <v>1</v>
      </c>
      <c r="W282" s="3"/>
      <c r="X282" s="3">
        <f t="shared" si="58"/>
        <v>1</v>
      </c>
      <c r="Y282" s="3"/>
      <c r="Z282" s="3">
        <f t="shared" si="59"/>
        <v>1</v>
      </c>
      <c r="AA282" s="3"/>
      <c r="AB282" s="3">
        <f t="shared" si="60"/>
        <v>1</v>
      </c>
      <c r="AC282" s="3"/>
      <c r="AD282" s="3">
        <f t="shared" si="61"/>
        <v>1</v>
      </c>
      <c r="AE282" s="3"/>
      <c r="AF282" s="3">
        <f t="shared" si="62"/>
        <v>1</v>
      </c>
      <c r="AG282" s="3"/>
      <c r="AH282" s="3">
        <f t="shared" si="63"/>
        <v>1</v>
      </c>
      <c r="AI282" s="3"/>
      <c r="AJ282" s="3">
        <f t="shared" si="64"/>
        <v>1</v>
      </c>
    </row>
    <row r="283" spans="1:36" x14ac:dyDescent="0.15">
      <c r="A283" s="74" t="s">
        <v>999</v>
      </c>
      <c r="B283" s="75" t="s">
        <v>1000</v>
      </c>
      <c r="C283" s="77" t="s">
        <v>154</v>
      </c>
      <c r="D283" s="75" t="s">
        <v>1141</v>
      </c>
      <c r="E283" s="77" t="s">
        <v>602</v>
      </c>
      <c r="F283" s="75" t="s">
        <v>1138</v>
      </c>
      <c r="G283" s="77" t="s">
        <v>1142</v>
      </c>
      <c r="H283" s="75" t="s">
        <v>1143</v>
      </c>
      <c r="I283" s="74" t="s">
        <v>1127</v>
      </c>
      <c r="J283" s="75" t="s">
        <v>1128</v>
      </c>
      <c r="K283" s="1" t="str">
        <f t="shared" si="52"/>
        <v>020402</v>
      </c>
      <c r="L283" s="3">
        <v>2</v>
      </c>
      <c r="M283" s="3"/>
      <c r="N283" s="3">
        <f t="shared" si="53"/>
        <v>2</v>
      </c>
      <c r="O283" s="3"/>
      <c r="P283" s="3">
        <f t="shared" si="54"/>
        <v>2</v>
      </c>
      <c r="Q283" s="3"/>
      <c r="R283" s="3">
        <f t="shared" si="55"/>
        <v>2</v>
      </c>
      <c r="S283" s="3"/>
      <c r="T283" s="3">
        <f t="shared" si="56"/>
        <v>2</v>
      </c>
      <c r="U283" s="3"/>
      <c r="V283" s="3">
        <f t="shared" si="57"/>
        <v>2</v>
      </c>
      <c r="W283" s="3"/>
      <c r="X283" s="3">
        <f t="shared" si="58"/>
        <v>2</v>
      </c>
      <c r="Y283" s="3"/>
      <c r="Z283" s="3">
        <f t="shared" si="59"/>
        <v>2</v>
      </c>
      <c r="AA283" s="3"/>
      <c r="AB283" s="3">
        <f t="shared" si="60"/>
        <v>2</v>
      </c>
      <c r="AC283" s="3"/>
      <c r="AD283" s="3">
        <f t="shared" si="61"/>
        <v>2</v>
      </c>
      <c r="AE283" s="3"/>
      <c r="AF283" s="3">
        <f t="shared" si="62"/>
        <v>2</v>
      </c>
      <c r="AG283" s="3"/>
      <c r="AH283" s="3">
        <f t="shared" si="63"/>
        <v>2</v>
      </c>
      <c r="AI283" s="3"/>
      <c r="AJ283" s="3">
        <f t="shared" si="64"/>
        <v>2</v>
      </c>
    </row>
    <row r="284" spans="1:36" x14ac:dyDescent="0.15">
      <c r="A284" s="74" t="s">
        <v>999</v>
      </c>
      <c r="B284" s="75" t="s">
        <v>1000</v>
      </c>
      <c r="C284" s="77" t="s">
        <v>1136</v>
      </c>
      <c r="D284" s="75" t="s">
        <v>1137</v>
      </c>
      <c r="E284" s="77" t="s">
        <v>602</v>
      </c>
      <c r="F284" s="75" t="s">
        <v>1138</v>
      </c>
      <c r="G284" s="77" t="s">
        <v>1139</v>
      </c>
      <c r="H284" s="75" t="s">
        <v>1140</v>
      </c>
      <c r="I284" s="74" t="s">
        <v>1127</v>
      </c>
      <c r="J284" s="75" t="s">
        <v>1128</v>
      </c>
      <c r="K284" s="1" t="str">
        <f t="shared" si="52"/>
        <v>020402</v>
      </c>
      <c r="L284" s="3">
        <v>1</v>
      </c>
      <c r="M284" s="3"/>
      <c r="N284" s="3">
        <f t="shared" si="53"/>
        <v>1</v>
      </c>
      <c r="O284" s="3"/>
      <c r="P284" s="3">
        <f t="shared" si="54"/>
        <v>1</v>
      </c>
      <c r="Q284" s="3"/>
      <c r="R284" s="3">
        <f t="shared" si="55"/>
        <v>1</v>
      </c>
      <c r="S284" s="3"/>
      <c r="T284" s="3">
        <f t="shared" si="56"/>
        <v>1</v>
      </c>
      <c r="U284" s="3"/>
      <c r="V284" s="3">
        <f t="shared" si="57"/>
        <v>1</v>
      </c>
      <c r="W284" s="3"/>
      <c r="X284" s="3">
        <f t="shared" si="58"/>
        <v>1</v>
      </c>
      <c r="Y284" s="3"/>
      <c r="Z284" s="3">
        <f t="shared" si="59"/>
        <v>1</v>
      </c>
      <c r="AA284" s="3"/>
      <c r="AB284" s="3">
        <f t="shared" si="60"/>
        <v>1</v>
      </c>
      <c r="AC284" s="3"/>
      <c r="AD284" s="3">
        <f t="shared" si="61"/>
        <v>1</v>
      </c>
      <c r="AE284" s="3"/>
      <c r="AF284" s="3">
        <f t="shared" si="62"/>
        <v>1</v>
      </c>
      <c r="AG284" s="3"/>
      <c r="AH284" s="3">
        <f t="shared" si="63"/>
        <v>1</v>
      </c>
      <c r="AI284" s="3"/>
      <c r="AJ284" s="3">
        <f t="shared" si="64"/>
        <v>1</v>
      </c>
    </row>
    <row r="285" spans="1:36" x14ac:dyDescent="0.15">
      <c r="A285" s="74" t="s">
        <v>999</v>
      </c>
      <c r="B285" s="75" t="s">
        <v>1000</v>
      </c>
      <c r="C285" s="77" t="s">
        <v>1160</v>
      </c>
      <c r="D285" s="75" t="s">
        <v>1161</v>
      </c>
      <c r="E285" s="77" t="s">
        <v>1070</v>
      </c>
      <c r="F285" s="75" t="s">
        <v>1071</v>
      </c>
      <c r="G285" s="77" t="s">
        <v>1162</v>
      </c>
      <c r="H285" s="75" t="s">
        <v>1163</v>
      </c>
      <c r="I285" s="74" t="s">
        <v>1127</v>
      </c>
      <c r="J285" s="75" t="s">
        <v>1128</v>
      </c>
      <c r="K285" s="1" t="str">
        <f t="shared" si="52"/>
        <v>020402</v>
      </c>
      <c r="L285" s="3">
        <v>1</v>
      </c>
      <c r="M285" s="3"/>
      <c r="N285" s="3">
        <f t="shared" si="53"/>
        <v>1</v>
      </c>
      <c r="O285" s="3"/>
      <c r="P285" s="3">
        <f t="shared" si="54"/>
        <v>1</v>
      </c>
      <c r="Q285" s="3"/>
      <c r="R285" s="3">
        <f t="shared" si="55"/>
        <v>1</v>
      </c>
      <c r="S285" s="3"/>
      <c r="T285" s="3">
        <f t="shared" si="56"/>
        <v>1</v>
      </c>
      <c r="U285" s="3"/>
      <c r="V285" s="3">
        <f t="shared" si="57"/>
        <v>1</v>
      </c>
      <c r="W285" s="3"/>
      <c r="X285" s="3">
        <f t="shared" si="58"/>
        <v>1</v>
      </c>
      <c r="Y285" s="3"/>
      <c r="Z285" s="3">
        <f t="shared" si="59"/>
        <v>1</v>
      </c>
      <c r="AA285" s="3"/>
      <c r="AB285" s="3">
        <f t="shared" si="60"/>
        <v>1</v>
      </c>
      <c r="AC285" s="3"/>
      <c r="AD285" s="3">
        <f t="shared" si="61"/>
        <v>1</v>
      </c>
      <c r="AE285" s="3"/>
      <c r="AF285" s="3">
        <f t="shared" si="62"/>
        <v>1</v>
      </c>
      <c r="AG285" s="3"/>
      <c r="AH285" s="3">
        <f t="shared" si="63"/>
        <v>1</v>
      </c>
      <c r="AI285" s="3"/>
      <c r="AJ285" s="3">
        <f t="shared" si="64"/>
        <v>1</v>
      </c>
    </row>
    <row r="286" spans="1:36" x14ac:dyDescent="0.15">
      <c r="A286" s="74" t="s">
        <v>999</v>
      </c>
      <c r="B286" s="75" t="s">
        <v>1000</v>
      </c>
      <c r="C286" s="77" t="s">
        <v>346</v>
      </c>
      <c r="D286" s="75" t="s">
        <v>1147</v>
      </c>
      <c r="E286" s="77" t="s">
        <v>1148</v>
      </c>
      <c r="F286" s="75" t="s">
        <v>1149</v>
      </c>
      <c r="G286" s="77" t="s">
        <v>1150</v>
      </c>
      <c r="H286" s="75" t="s">
        <v>1151</v>
      </c>
      <c r="I286" s="74" t="s">
        <v>1127</v>
      </c>
      <c r="J286" s="75" t="s">
        <v>1128</v>
      </c>
      <c r="K286" s="1" t="str">
        <f t="shared" si="52"/>
        <v>020402</v>
      </c>
      <c r="L286" s="3">
        <v>4</v>
      </c>
      <c r="M286" s="3"/>
      <c r="N286" s="3">
        <f t="shared" si="53"/>
        <v>4</v>
      </c>
      <c r="O286" s="3"/>
      <c r="P286" s="3">
        <f t="shared" si="54"/>
        <v>4</v>
      </c>
      <c r="Q286" s="3"/>
      <c r="R286" s="3">
        <f t="shared" si="55"/>
        <v>4</v>
      </c>
      <c r="S286" s="3"/>
      <c r="T286" s="3">
        <f t="shared" si="56"/>
        <v>4</v>
      </c>
      <c r="U286" s="3"/>
      <c r="V286" s="3">
        <f t="shared" si="57"/>
        <v>4</v>
      </c>
      <c r="W286" s="3"/>
      <c r="X286" s="3">
        <f t="shared" si="58"/>
        <v>4</v>
      </c>
      <c r="Y286" s="3"/>
      <c r="Z286" s="3">
        <f t="shared" si="59"/>
        <v>4</v>
      </c>
      <c r="AA286" s="3"/>
      <c r="AB286" s="3">
        <f t="shared" si="60"/>
        <v>4</v>
      </c>
      <c r="AC286" s="3"/>
      <c r="AD286" s="3">
        <f t="shared" si="61"/>
        <v>4</v>
      </c>
      <c r="AE286" s="3"/>
      <c r="AF286" s="3">
        <f t="shared" si="62"/>
        <v>4</v>
      </c>
      <c r="AG286" s="3"/>
      <c r="AH286" s="3">
        <f t="shared" si="63"/>
        <v>4</v>
      </c>
      <c r="AI286" s="3"/>
      <c r="AJ286" s="3">
        <f t="shared" si="64"/>
        <v>4</v>
      </c>
    </row>
    <row r="287" spans="1:36" x14ac:dyDescent="0.15">
      <c r="A287" s="74" t="s">
        <v>999</v>
      </c>
      <c r="B287" s="75" t="s">
        <v>1000</v>
      </c>
      <c r="C287" s="77" t="s">
        <v>178</v>
      </c>
      <c r="D287" s="75" t="s">
        <v>1006</v>
      </c>
      <c r="E287" s="77" t="s">
        <v>1002</v>
      </c>
      <c r="F287" s="75" t="s">
        <v>1003</v>
      </c>
      <c r="G287" s="77" t="s">
        <v>1007</v>
      </c>
      <c r="H287" s="75" t="s">
        <v>1008</v>
      </c>
      <c r="I287" s="74" t="s">
        <v>76</v>
      </c>
      <c r="J287" s="75" t="s">
        <v>77</v>
      </c>
      <c r="K287" s="1" t="str">
        <f t="shared" si="52"/>
        <v>020101</v>
      </c>
      <c r="L287" s="3">
        <v>24</v>
      </c>
      <c r="M287" s="3"/>
      <c r="N287" s="3">
        <f t="shared" si="53"/>
        <v>24</v>
      </c>
      <c r="O287" s="3">
        <v>-1</v>
      </c>
      <c r="P287" s="3">
        <f t="shared" si="54"/>
        <v>23</v>
      </c>
      <c r="Q287" s="3"/>
      <c r="R287" s="3">
        <f t="shared" si="55"/>
        <v>23</v>
      </c>
      <c r="S287" s="3"/>
      <c r="T287" s="3">
        <f t="shared" si="56"/>
        <v>23</v>
      </c>
      <c r="U287" s="3">
        <v>-1</v>
      </c>
      <c r="V287" s="3">
        <f t="shared" si="57"/>
        <v>22</v>
      </c>
      <c r="W287" s="3"/>
      <c r="X287" s="3">
        <f t="shared" si="58"/>
        <v>22</v>
      </c>
      <c r="Y287" s="3"/>
      <c r="Z287" s="3">
        <f t="shared" si="59"/>
        <v>22</v>
      </c>
      <c r="AA287" s="3"/>
      <c r="AB287" s="3">
        <f t="shared" si="60"/>
        <v>22</v>
      </c>
      <c r="AC287" s="3"/>
      <c r="AD287" s="3">
        <f t="shared" si="61"/>
        <v>22</v>
      </c>
      <c r="AE287" s="3"/>
      <c r="AF287" s="3">
        <f t="shared" si="62"/>
        <v>22</v>
      </c>
      <c r="AG287" s="3"/>
      <c r="AH287" s="3">
        <f t="shared" si="63"/>
        <v>22</v>
      </c>
      <c r="AI287" s="3">
        <v>-1</v>
      </c>
      <c r="AJ287" s="3">
        <f t="shared" si="64"/>
        <v>21</v>
      </c>
    </row>
    <row r="288" spans="1:36" x14ac:dyDescent="0.15">
      <c r="A288" s="74" t="s">
        <v>999</v>
      </c>
      <c r="B288" s="75" t="s">
        <v>1000</v>
      </c>
      <c r="C288" s="77" t="s">
        <v>186</v>
      </c>
      <c r="D288" s="75" t="s">
        <v>1001</v>
      </c>
      <c r="E288" s="77" t="s">
        <v>1002</v>
      </c>
      <c r="F288" s="75" t="s">
        <v>1003</v>
      </c>
      <c r="G288" s="77" t="s">
        <v>1004</v>
      </c>
      <c r="H288" s="75" t="s">
        <v>1005</v>
      </c>
      <c r="I288" s="74" t="s">
        <v>76</v>
      </c>
      <c r="J288" s="75" t="s">
        <v>77</v>
      </c>
      <c r="K288" s="1" t="str">
        <f t="shared" si="52"/>
        <v>020101</v>
      </c>
      <c r="L288" s="3">
        <v>0</v>
      </c>
      <c r="M288" s="3"/>
      <c r="N288" s="3">
        <f t="shared" si="53"/>
        <v>0</v>
      </c>
      <c r="O288" s="3"/>
      <c r="P288" s="3">
        <f t="shared" si="54"/>
        <v>0</v>
      </c>
      <c r="Q288" s="3"/>
      <c r="R288" s="3">
        <f t="shared" si="55"/>
        <v>0</v>
      </c>
      <c r="S288" s="3"/>
      <c r="T288" s="3">
        <f t="shared" si="56"/>
        <v>0</v>
      </c>
      <c r="U288" s="3"/>
      <c r="V288" s="3">
        <f t="shared" si="57"/>
        <v>0</v>
      </c>
      <c r="W288" s="3"/>
      <c r="X288" s="3">
        <f t="shared" si="58"/>
        <v>0</v>
      </c>
      <c r="Y288" s="3"/>
      <c r="Z288" s="3">
        <f t="shared" si="59"/>
        <v>0</v>
      </c>
      <c r="AA288" s="3"/>
      <c r="AB288" s="3">
        <f t="shared" si="60"/>
        <v>0</v>
      </c>
      <c r="AC288" s="3"/>
      <c r="AD288" s="3">
        <f t="shared" si="61"/>
        <v>0</v>
      </c>
      <c r="AE288" s="3"/>
      <c r="AF288" s="3">
        <f t="shared" si="62"/>
        <v>0</v>
      </c>
      <c r="AG288" s="3"/>
      <c r="AH288" s="3">
        <f t="shared" si="63"/>
        <v>0</v>
      </c>
      <c r="AI288" s="3"/>
      <c r="AJ288" s="3">
        <f t="shared" si="64"/>
        <v>0</v>
      </c>
    </row>
    <row r="289" spans="1:36" x14ac:dyDescent="0.15">
      <c r="A289" s="74" t="s">
        <v>999</v>
      </c>
      <c r="B289" s="75" t="s">
        <v>1000</v>
      </c>
      <c r="C289" s="77" t="s">
        <v>182</v>
      </c>
      <c r="D289" s="75" t="s">
        <v>1032</v>
      </c>
      <c r="E289" s="77" t="s">
        <v>1033</v>
      </c>
      <c r="F289" s="75" t="s">
        <v>1034</v>
      </c>
      <c r="G289" s="77" t="s">
        <v>1035</v>
      </c>
      <c r="H289" s="75" t="s">
        <v>1036</v>
      </c>
      <c r="I289" s="74" t="s">
        <v>76</v>
      </c>
      <c r="J289" s="75" t="s">
        <v>77</v>
      </c>
      <c r="K289" s="1" t="str">
        <f t="shared" si="52"/>
        <v>020101</v>
      </c>
      <c r="L289" s="3">
        <v>36</v>
      </c>
      <c r="M289" s="3"/>
      <c r="N289" s="3">
        <f t="shared" si="53"/>
        <v>36</v>
      </c>
      <c r="O289" s="3"/>
      <c r="P289" s="3">
        <f t="shared" si="54"/>
        <v>36</v>
      </c>
      <c r="Q289" s="3"/>
      <c r="R289" s="3">
        <f t="shared" si="55"/>
        <v>36</v>
      </c>
      <c r="S289" s="3"/>
      <c r="T289" s="3">
        <f t="shared" si="56"/>
        <v>36</v>
      </c>
      <c r="U289" s="3"/>
      <c r="V289" s="3">
        <f t="shared" si="57"/>
        <v>36</v>
      </c>
      <c r="W289" s="3"/>
      <c r="X289" s="3">
        <f t="shared" si="58"/>
        <v>36</v>
      </c>
      <c r="Y289" s="3"/>
      <c r="Z289" s="3">
        <f t="shared" si="59"/>
        <v>36</v>
      </c>
      <c r="AA289" s="3"/>
      <c r="AB289" s="3">
        <f t="shared" si="60"/>
        <v>36</v>
      </c>
      <c r="AC289" s="3"/>
      <c r="AD289" s="3">
        <f t="shared" si="61"/>
        <v>36</v>
      </c>
      <c r="AE289" s="3"/>
      <c r="AF289" s="3">
        <f t="shared" si="62"/>
        <v>36</v>
      </c>
      <c r="AG289" s="3"/>
      <c r="AH289" s="3">
        <f t="shared" si="63"/>
        <v>36</v>
      </c>
      <c r="AI289" s="3">
        <v>-1</v>
      </c>
      <c r="AJ289" s="3">
        <f t="shared" si="64"/>
        <v>35</v>
      </c>
    </row>
    <row r="290" spans="1:36" x14ac:dyDescent="0.15">
      <c r="A290" s="74" t="s">
        <v>999</v>
      </c>
      <c r="B290" s="75" t="s">
        <v>1000</v>
      </c>
      <c r="C290" s="77" t="s">
        <v>190</v>
      </c>
      <c r="D290" s="75" t="s">
        <v>1084</v>
      </c>
      <c r="E290" s="77" t="s">
        <v>1002</v>
      </c>
      <c r="F290" s="75" t="s">
        <v>1003</v>
      </c>
      <c r="G290" s="77" t="s">
        <v>1085</v>
      </c>
      <c r="H290" s="75" t="s">
        <v>1086</v>
      </c>
      <c r="I290" s="74" t="s">
        <v>1058</v>
      </c>
      <c r="J290" s="75" t="s">
        <v>1059</v>
      </c>
      <c r="K290" s="1" t="str">
        <f t="shared" si="52"/>
        <v>020401</v>
      </c>
      <c r="L290" s="3">
        <v>14</v>
      </c>
      <c r="M290" s="3">
        <v>-1</v>
      </c>
      <c r="N290" s="3">
        <f t="shared" si="53"/>
        <v>13</v>
      </c>
      <c r="O290" s="3"/>
      <c r="P290" s="3">
        <f t="shared" si="54"/>
        <v>13</v>
      </c>
      <c r="Q290" s="3"/>
      <c r="R290" s="3">
        <f t="shared" si="55"/>
        <v>13</v>
      </c>
      <c r="S290" s="3"/>
      <c r="T290" s="3">
        <f t="shared" si="56"/>
        <v>13</v>
      </c>
      <c r="U290" s="3"/>
      <c r="V290" s="3">
        <f t="shared" si="57"/>
        <v>13</v>
      </c>
      <c r="W290" s="3"/>
      <c r="X290" s="3">
        <f t="shared" si="58"/>
        <v>13</v>
      </c>
      <c r="Y290" s="3"/>
      <c r="Z290" s="3">
        <f t="shared" si="59"/>
        <v>13</v>
      </c>
      <c r="AA290" s="3"/>
      <c r="AB290" s="3">
        <f t="shared" si="60"/>
        <v>13</v>
      </c>
      <c r="AC290" s="3">
        <v>1</v>
      </c>
      <c r="AD290" s="3">
        <f t="shared" si="61"/>
        <v>14</v>
      </c>
      <c r="AE290" s="3"/>
      <c r="AF290" s="3">
        <f t="shared" si="62"/>
        <v>14</v>
      </c>
      <c r="AG290" s="3"/>
      <c r="AH290" s="3">
        <f t="shared" si="63"/>
        <v>14</v>
      </c>
      <c r="AI290" s="3"/>
      <c r="AJ290" s="3">
        <f t="shared" si="64"/>
        <v>14</v>
      </c>
    </row>
    <row r="291" spans="1:36" x14ac:dyDescent="0.15">
      <c r="A291" s="74" t="s">
        <v>999</v>
      </c>
      <c r="B291" s="75" t="s">
        <v>1000</v>
      </c>
      <c r="C291" s="77" t="s">
        <v>1009</v>
      </c>
      <c r="D291" s="75" t="s">
        <v>1010</v>
      </c>
      <c r="E291" s="77" t="s">
        <v>1002</v>
      </c>
      <c r="F291" s="75" t="s">
        <v>1003</v>
      </c>
      <c r="G291" s="77" t="s">
        <v>1011</v>
      </c>
      <c r="H291" s="75" t="s">
        <v>1012</v>
      </c>
      <c r="I291" s="74" t="s">
        <v>76</v>
      </c>
      <c r="J291" s="75" t="s">
        <v>77</v>
      </c>
      <c r="K291" s="1" t="str">
        <f t="shared" si="52"/>
        <v>020101</v>
      </c>
      <c r="L291" s="3">
        <v>1</v>
      </c>
      <c r="M291" s="3"/>
      <c r="N291" s="3">
        <f t="shared" si="53"/>
        <v>1</v>
      </c>
      <c r="O291" s="3"/>
      <c r="P291" s="3">
        <f t="shared" si="54"/>
        <v>1</v>
      </c>
      <c r="Q291" s="3"/>
      <c r="R291" s="3">
        <f t="shared" si="55"/>
        <v>1</v>
      </c>
      <c r="S291" s="3"/>
      <c r="T291" s="3">
        <f t="shared" si="56"/>
        <v>1</v>
      </c>
      <c r="U291" s="3"/>
      <c r="V291" s="3">
        <f t="shared" si="57"/>
        <v>1</v>
      </c>
      <c r="W291" s="3"/>
      <c r="X291" s="3">
        <f t="shared" si="58"/>
        <v>1</v>
      </c>
      <c r="Y291" s="3"/>
      <c r="Z291" s="3">
        <f t="shared" si="59"/>
        <v>1</v>
      </c>
      <c r="AA291" s="3"/>
      <c r="AB291" s="3">
        <f t="shared" si="60"/>
        <v>1</v>
      </c>
      <c r="AC291" s="3"/>
      <c r="AD291" s="3">
        <f t="shared" si="61"/>
        <v>1</v>
      </c>
      <c r="AE291" s="3"/>
      <c r="AF291" s="3">
        <f t="shared" si="62"/>
        <v>1</v>
      </c>
      <c r="AG291" s="3"/>
      <c r="AH291" s="3">
        <f t="shared" si="63"/>
        <v>1</v>
      </c>
      <c r="AI291" s="3"/>
      <c r="AJ291" s="3">
        <f t="shared" si="64"/>
        <v>1</v>
      </c>
    </row>
    <row r="292" spans="1:36" x14ac:dyDescent="0.15">
      <c r="A292" s="74" t="s">
        <v>999</v>
      </c>
      <c r="B292" s="75" t="s">
        <v>1000</v>
      </c>
      <c r="C292" s="77" t="s">
        <v>202</v>
      </c>
      <c r="D292" s="75" t="s">
        <v>1069</v>
      </c>
      <c r="E292" s="77" t="s">
        <v>1070</v>
      </c>
      <c r="F292" s="75" t="s">
        <v>1071</v>
      </c>
      <c r="G292" s="77" t="s">
        <v>1072</v>
      </c>
      <c r="H292" s="75" t="s">
        <v>1073</v>
      </c>
      <c r="I292" s="74" t="s">
        <v>1058</v>
      </c>
      <c r="J292" s="75" t="s">
        <v>1059</v>
      </c>
      <c r="K292" s="1" t="str">
        <f t="shared" si="52"/>
        <v>020401</v>
      </c>
      <c r="L292" s="3">
        <v>3</v>
      </c>
      <c r="M292" s="3"/>
      <c r="N292" s="3">
        <f t="shared" si="53"/>
        <v>3</v>
      </c>
      <c r="O292" s="3"/>
      <c r="P292" s="3">
        <f t="shared" si="54"/>
        <v>3</v>
      </c>
      <c r="Q292" s="3"/>
      <c r="R292" s="3">
        <f t="shared" si="55"/>
        <v>3</v>
      </c>
      <c r="S292" s="3"/>
      <c r="T292" s="3">
        <f t="shared" si="56"/>
        <v>3</v>
      </c>
      <c r="U292" s="3"/>
      <c r="V292" s="3">
        <f t="shared" si="57"/>
        <v>3</v>
      </c>
      <c r="W292" s="3"/>
      <c r="X292" s="3">
        <f t="shared" si="58"/>
        <v>3</v>
      </c>
      <c r="Y292" s="3"/>
      <c r="Z292" s="3">
        <f t="shared" si="59"/>
        <v>3</v>
      </c>
      <c r="AA292" s="3"/>
      <c r="AB292" s="3">
        <f t="shared" si="60"/>
        <v>3</v>
      </c>
      <c r="AC292" s="3"/>
      <c r="AD292" s="3">
        <f t="shared" si="61"/>
        <v>3</v>
      </c>
      <c r="AE292" s="3"/>
      <c r="AF292" s="3">
        <f t="shared" si="62"/>
        <v>3</v>
      </c>
      <c r="AG292" s="3"/>
      <c r="AH292" s="3">
        <f t="shared" si="63"/>
        <v>3</v>
      </c>
      <c r="AI292" s="3"/>
      <c r="AJ292" s="3">
        <f t="shared" si="64"/>
        <v>3</v>
      </c>
    </row>
    <row r="293" spans="1:36" x14ac:dyDescent="0.15">
      <c r="A293" s="74" t="s">
        <v>999</v>
      </c>
      <c r="B293" s="75" t="s">
        <v>1000</v>
      </c>
      <c r="C293" s="77" t="s">
        <v>206</v>
      </c>
      <c r="D293" s="75" t="s">
        <v>1113</v>
      </c>
      <c r="E293" s="77" t="s">
        <v>1109</v>
      </c>
      <c r="F293" s="75" t="s">
        <v>1110</v>
      </c>
      <c r="G293" s="77" t="s">
        <v>1114</v>
      </c>
      <c r="H293" s="75" t="s">
        <v>1115</v>
      </c>
      <c r="I293" s="74" t="s">
        <v>1058</v>
      </c>
      <c r="J293" s="75" t="s">
        <v>1059</v>
      </c>
      <c r="K293" s="1" t="str">
        <f t="shared" si="52"/>
        <v>020401</v>
      </c>
      <c r="L293" s="3">
        <v>19</v>
      </c>
      <c r="M293" s="3"/>
      <c r="N293" s="3">
        <f t="shared" si="53"/>
        <v>19</v>
      </c>
      <c r="O293" s="3"/>
      <c r="P293" s="3">
        <f t="shared" si="54"/>
        <v>19</v>
      </c>
      <c r="Q293" s="3"/>
      <c r="R293" s="3">
        <f t="shared" si="55"/>
        <v>19</v>
      </c>
      <c r="S293" s="3"/>
      <c r="T293" s="3">
        <f t="shared" si="56"/>
        <v>19</v>
      </c>
      <c r="U293" s="3"/>
      <c r="V293" s="3">
        <f t="shared" si="57"/>
        <v>19</v>
      </c>
      <c r="W293" s="3">
        <v>2</v>
      </c>
      <c r="X293" s="3">
        <f t="shared" si="58"/>
        <v>21</v>
      </c>
      <c r="Y293" s="3">
        <v>-1</v>
      </c>
      <c r="Z293" s="3">
        <f t="shared" si="59"/>
        <v>20</v>
      </c>
      <c r="AA293" s="3"/>
      <c r="AB293" s="3">
        <f t="shared" si="60"/>
        <v>20</v>
      </c>
      <c r="AC293" s="3"/>
      <c r="AD293" s="3">
        <f t="shared" si="61"/>
        <v>20</v>
      </c>
      <c r="AE293" s="3"/>
      <c r="AF293" s="3">
        <f t="shared" si="62"/>
        <v>20</v>
      </c>
      <c r="AG293" s="3"/>
      <c r="AH293" s="3">
        <f t="shared" si="63"/>
        <v>20</v>
      </c>
      <c r="AI293" s="3">
        <v>-1</v>
      </c>
      <c r="AJ293" s="3">
        <f t="shared" si="64"/>
        <v>19</v>
      </c>
    </row>
    <row r="294" spans="1:36" x14ac:dyDescent="0.15">
      <c r="A294" s="74" t="s">
        <v>999</v>
      </c>
      <c r="B294" s="75" t="s">
        <v>1000</v>
      </c>
      <c r="C294" s="77" t="s">
        <v>210</v>
      </c>
      <c r="D294" s="75" t="s">
        <v>1087</v>
      </c>
      <c r="E294" s="77" t="s">
        <v>1002</v>
      </c>
      <c r="F294" s="75" t="s">
        <v>1003</v>
      </c>
      <c r="G294" s="77" t="s">
        <v>1088</v>
      </c>
      <c r="H294" s="75" t="s">
        <v>1089</v>
      </c>
      <c r="I294" s="74" t="s">
        <v>1058</v>
      </c>
      <c r="J294" s="75" t="s">
        <v>1059</v>
      </c>
      <c r="K294" s="1" t="str">
        <f t="shared" si="52"/>
        <v>020401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/>
      <c r="AD294" s="3">
        <f t="shared" si="61"/>
        <v>3</v>
      </c>
      <c r="AE294" s="3"/>
      <c r="AF294" s="3">
        <f t="shared" si="62"/>
        <v>3</v>
      </c>
      <c r="AG294" s="3"/>
      <c r="AH294" s="3">
        <f t="shared" si="63"/>
        <v>3</v>
      </c>
      <c r="AI294" s="3"/>
      <c r="AJ294" s="3">
        <f t="shared" si="64"/>
        <v>3</v>
      </c>
    </row>
    <row r="295" spans="1:36" x14ac:dyDescent="0.15">
      <c r="A295" s="74" t="s">
        <v>999</v>
      </c>
      <c r="B295" s="75" t="s">
        <v>1000</v>
      </c>
      <c r="C295" s="77" t="s">
        <v>1164</v>
      </c>
      <c r="D295" s="75" t="s">
        <v>1165</v>
      </c>
      <c r="E295" s="77" t="s">
        <v>1070</v>
      </c>
      <c r="F295" s="75" t="s">
        <v>1071</v>
      </c>
      <c r="G295" s="77" t="s">
        <v>1166</v>
      </c>
      <c r="H295" s="75" t="s">
        <v>1167</v>
      </c>
      <c r="I295" s="74" t="s">
        <v>1127</v>
      </c>
      <c r="J295" s="75" t="s">
        <v>1128</v>
      </c>
      <c r="K295" s="1" t="str">
        <f t="shared" si="52"/>
        <v>020402</v>
      </c>
      <c r="L295" s="3">
        <v>3</v>
      </c>
      <c r="M295" s="3"/>
      <c r="N295" s="3">
        <f t="shared" si="53"/>
        <v>3</v>
      </c>
      <c r="O295" s="3"/>
      <c r="P295" s="3">
        <f t="shared" si="54"/>
        <v>3</v>
      </c>
      <c r="Q295" s="3"/>
      <c r="R295" s="3">
        <f t="shared" si="55"/>
        <v>3</v>
      </c>
      <c r="S295" s="3"/>
      <c r="T295" s="3">
        <f t="shared" si="56"/>
        <v>3</v>
      </c>
      <c r="U295" s="3"/>
      <c r="V295" s="3">
        <f t="shared" si="57"/>
        <v>3</v>
      </c>
      <c r="W295" s="3"/>
      <c r="X295" s="3">
        <f t="shared" si="58"/>
        <v>3</v>
      </c>
      <c r="Y295" s="3"/>
      <c r="Z295" s="3">
        <f t="shared" si="59"/>
        <v>3</v>
      </c>
      <c r="AA295" s="3"/>
      <c r="AB295" s="3">
        <f t="shared" si="60"/>
        <v>3</v>
      </c>
      <c r="AC295" s="3"/>
      <c r="AD295" s="3">
        <f t="shared" si="61"/>
        <v>3</v>
      </c>
      <c r="AE295" s="3"/>
      <c r="AF295" s="3">
        <f t="shared" si="62"/>
        <v>3</v>
      </c>
      <c r="AG295" s="3"/>
      <c r="AH295" s="3">
        <f t="shared" si="63"/>
        <v>3</v>
      </c>
      <c r="AI295" s="3"/>
      <c r="AJ295" s="3">
        <f t="shared" si="64"/>
        <v>3</v>
      </c>
    </row>
    <row r="296" spans="1:36" x14ac:dyDescent="0.15">
      <c r="A296" s="74" t="s">
        <v>999</v>
      </c>
      <c r="B296" s="75" t="s">
        <v>1000</v>
      </c>
      <c r="C296" s="77" t="s">
        <v>238</v>
      </c>
      <c r="D296" s="75" t="s">
        <v>1096</v>
      </c>
      <c r="E296" s="77" t="s">
        <v>1002</v>
      </c>
      <c r="F296" s="75" t="s">
        <v>1003</v>
      </c>
      <c r="G296" s="77" t="s">
        <v>1097</v>
      </c>
      <c r="H296" s="75" t="s">
        <v>1098</v>
      </c>
      <c r="I296" s="74" t="s">
        <v>1058</v>
      </c>
      <c r="J296" s="75" t="s">
        <v>1059</v>
      </c>
      <c r="K296" s="1" t="str">
        <f t="shared" si="52"/>
        <v>020401</v>
      </c>
      <c r="L296" s="3">
        <v>3</v>
      </c>
      <c r="M296" s="3"/>
      <c r="N296" s="3">
        <f t="shared" si="53"/>
        <v>3</v>
      </c>
      <c r="O296" s="3"/>
      <c r="P296" s="3">
        <f t="shared" si="54"/>
        <v>3</v>
      </c>
      <c r="Q296" s="3"/>
      <c r="R296" s="3">
        <f t="shared" si="55"/>
        <v>3</v>
      </c>
      <c r="S296" s="3"/>
      <c r="T296" s="3">
        <f t="shared" si="56"/>
        <v>3</v>
      </c>
      <c r="U296" s="3"/>
      <c r="V296" s="3">
        <f t="shared" si="57"/>
        <v>3</v>
      </c>
      <c r="W296" s="3"/>
      <c r="X296" s="3">
        <f t="shared" si="58"/>
        <v>3</v>
      </c>
      <c r="Y296" s="3"/>
      <c r="Z296" s="3">
        <f t="shared" si="59"/>
        <v>3</v>
      </c>
      <c r="AA296" s="3"/>
      <c r="AB296" s="3">
        <f t="shared" si="60"/>
        <v>3</v>
      </c>
      <c r="AC296" s="3"/>
      <c r="AD296" s="3">
        <f t="shared" si="61"/>
        <v>3</v>
      </c>
      <c r="AE296" s="3"/>
      <c r="AF296" s="3">
        <f t="shared" si="62"/>
        <v>3</v>
      </c>
      <c r="AG296" s="3"/>
      <c r="AH296" s="3">
        <f t="shared" si="63"/>
        <v>3</v>
      </c>
      <c r="AI296" s="3"/>
      <c r="AJ296" s="3">
        <f t="shared" si="64"/>
        <v>3</v>
      </c>
    </row>
    <row r="297" spans="1:36" x14ac:dyDescent="0.15">
      <c r="A297" s="74" t="s">
        <v>999</v>
      </c>
      <c r="B297" s="75" t="s">
        <v>1000</v>
      </c>
      <c r="C297" s="77" t="s">
        <v>250</v>
      </c>
      <c r="D297" s="75" t="s">
        <v>1215</v>
      </c>
      <c r="E297" s="77" t="s">
        <v>1033</v>
      </c>
      <c r="F297" s="75" t="s">
        <v>1034</v>
      </c>
      <c r="G297" s="77" t="s">
        <v>1201</v>
      </c>
      <c r="H297" s="75" t="s">
        <v>1216</v>
      </c>
      <c r="I297" s="74" t="s">
        <v>1058</v>
      </c>
      <c r="J297" s="75" t="s">
        <v>1059</v>
      </c>
      <c r="K297" s="1" t="str">
        <f t="shared" si="52"/>
        <v>020401</v>
      </c>
      <c r="L297" s="3">
        <v>4</v>
      </c>
      <c r="M297" s="3"/>
      <c r="N297" s="3">
        <f t="shared" si="53"/>
        <v>4</v>
      </c>
      <c r="O297" s="3"/>
      <c r="P297" s="3">
        <f t="shared" si="54"/>
        <v>4</v>
      </c>
      <c r="Q297" s="3"/>
      <c r="R297" s="3">
        <f t="shared" si="55"/>
        <v>4</v>
      </c>
      <c r="S297" s="3"/>
      <c r="T297" s="3">
        <f t="shared" si="56"/>
        <v>4</v>
      </c>
      <c r="U297" s="3"/>
      <c r="V297" s="3">
        <f t="shared" si="57"/>
        <v>4</v>
      </c>
      <c r="W297" s="3"/>
      <c r="X297" s="3">
        <f t="shared" si="58"/>
        <v>4</v>
      </c>
      <c r="Y297" s="3"/>
      <c r="Z297" s="3">
        <f t="shared" si="59"/>
        <v>4</v>
      </c>
      <c r="AA297" s="3"/>
      <c r="AB297" s="3">
        <f t="shared" si="60"/>
        <v>4</v>
      </c>
      <c r="AC297" s="3"/>
      <c r="AD297" s="3">
        <f t="shared" si="61"/>
        <v>4</v>
      </c>
      <c r="AE297" s="3"/>
      <c r="AF297" s="3">
        <f t="shared" si="62"/>
        <v>4</v>
      </c>
      <c r="AG297" s="3"/>
      <c r="AH297" s="3">
        <f t="shared" si="63"/>
        <v>4</v>
      </c>
      <c r="AI297" s="3">
        <v>-1</v>
      </c>
      <c r="AJ297" s="3">
        <f t="shared" si="64"/>
        <v>3</v>
      </c>
    </row>
    <row r="298" spans="1:36" x14ac:dyDescent="0.15">
      <c r="A298" s="74" t="s">
        <v>999</v>
      </c>
      <c r="B298" s="75" t="s">
        <v>1000</v>
      </c>
      <c r="C298" s="77" t="s">
        <v>266</v>
      </c>
      <c r="D298" s="75" t="s">
        <v>1129</v>
      </c>
      <c r="E298" s="77" t="s">
        <v>1002</v>
      </c>
      <c r="F298" s="75" t="s">
        <v>1003</v>
      </c>
      <c r="G298" s="77" t="s">
        <v>1130</v>
      </c>
      <c r="H298" s="75" t="s">
        <v>1131</v>
      </c>
      <c r="I298" s="74" t="s">
        <v>1127</v>
      </c>
      <c r="J298" s="75" t="s">
        <v>1128</v>
      </c>
      <c r="K298" s="1" t="str">
        <f t="shared" si="52"/>
        <v>020402</v>
      </c>
      <c r="L298" s="3">
        <v>7</v>
      </c>
      <c r="M298" s="3"/>
      <c r="N298" s="3">
        <f t="shared" si="53"/>
        <v>7</v>
      </c>
      <c r="O298" s="3"/>
      <c r="P298" s="3">
        <f t="shared" si="54"/>
        <v>7</v>
      </c>
      <c r="Q298" s="3"/>
      <c r="R298" s="3">
        <f t="shared" si="55"/>
        <v>7</v>
      </c>
      <c r="S298" s="3"/>
      <c r="T298" s="3">
        <f t="shared" si="56"/>
        <v>7</v>
      </c>
      <c r="U298" s="3"/>
      <c r="V298" s="3">
        <f t="shared" si="57"/>
        <v>7</v>
      </c>
      <c r="W298" s="3"/>
      <c r="X298" s="3">
        <f t="shared" si="58"/>
        <v>7</v>
      </c>
      <c r="Y298" s="3"/>
      <c r="Z298" s="3">
        <f t="shared" si="59"/>
        <v>7</v>
      </c>
      <c r="AA298" s="3"/>
      <c r="AB298" s="3">
        <f t="shared" si="60"/>
        <v>7</v>
      </c>
      <c r="AC298" s="3"/>
      <c r="AD298" s="3">
        <f t="shared" si="61"/>
        <v>7</v>
      </c>
      <c r="AE298" s="3"/>
      <c r="AF298" s="3">
        <f t="shared" si="62"/>
        <v>7</v>
      </c>
      <c r="AG298" s="3"/>
      <c r="AH298" s="3">
        <f t="shared" si="63"/>
        <v>7</v>
      </c>
      <c r="AI298" s="3"/>
      <c r="AJ298" s="3">
        <f t="shared" si="64"/>
        <v>7</v>
      </c>
    </row>
    <row r="299" spans="1:36" x14ac:dyDescent="0.15">
      <c r="A299" s="74" t="s">
        <v>999</v>
      </c>
      <c r="B299" s="75" t="s">
        <v>1000</v>
      </c>
      <c r="C299" s="77" t="s">
        <v>262</v>
      </c>
      <c r="D299" s="75" t="s">
        <v>1168</v>
      </c>
      <c r="E299" s="77" t="s">
        <v>953</v>
      </c>
      <c r="F299" s="75" t="s">
        <v>1169</v>
      </c>
      <c r="G299" s="77" t="s">
        <v>1170</v>
      </c>
      <c r="H299" s="75" t="s">
        <v>1171</v>
      </c>
      <c r="I299" s="74" t="s">
        <v>1127</v>
      </c>
      <c r="J299" s="75" t="s">
        <v>1128</v>
      </c>
      <c r="K299" s="1" t="str">
        <f t="shared" si="52"/>
        <v>020402</v>
      </c>
      <c r="L299" s="3">
        <v>1</v>
      </c>
      <c r="M299" s="3"/>
      <c r="N299" s="3">
        <f t="shared" si="53"/>
        <v>1</v>
      </c>
      <c r="O299" s="3"/>
      <c r="P299" s="3">
        <f t="shared" si="54"/>
        <v>1</v>
      </c>
      <c r="Q299" s="3"/>
      <c r="R299" s="3">
        <f t="shared" si="55"/>
        <v>1</v>
      </c>
      <c r="S299" s="3"/>
      <c r="T299" s="3">
        <f t="shared" si="56"/>
        <v>1</v>
      </c>
      <c r="U299" s="3"/>
      <c r="V299" s="3">
        <f t="shared" si="57"/>
        <v>1</v>
      </c>
      <c r="W299" s="3"/>
      <c r="X299" s="3">
        <f t="shared" si="58"/>
        <v>1</v>
      </c>
      <c r="Y299" s="3"/>
      <c r="Z299" s="3">
        <f t="shared" si="59"/>
        <v>1</v>
      </c>
      <c r="AA299" s="3"/>
      <c r="AB299" s="3">
        <f t="shared" si="60"/>
        <v>1</v>
      </c>
      <c r="AC299" s="3"/>
      <c r="AD299" s="3">
        <f t="shared" si="61"/>
        <v>1</v>
      </c>
      <c r="AE299" s="3"/>
      <c r="AF299" s="3">
        <f t="shared" si="62"/>
        <v>1</v>
      </c>
      <c r="AG299" s="3"/>
      <c r="AH299" s="3">
        <f t="shared" si="63"/>
        <v>1</v>
      </c>
      <c r="AI299" s="3"/>
      <c r="AJ299" s="3">
        <f t="shared" si="64"/>
        <v>1</v>
      </c>
    </row>
    <row r="300" spans="1:36" x14ac:dyDescent="0.15">
      <c r="A300" s="74" t="s">
        <v>999</v>
      </c>
      <c r="B300" s="75" t="s">
        <v>1000</v>
      </c>
      <c r="C300" s="77" t="s">
        <v>254</v>
      </c>
      <c r="D300" s="75" t="s">
        <v>1046</v>
      </c>
      <c r="E300" s="77" t="s">
        <v>937</v>
      </c>
      <c r="F300" s="75" t="s">
        <v>1039</v>
      </c>
      <c r="G300" s="77" t="s">
        <v>1200</v>
      </c>
      <c r="H300" s="75" t="s">
        <v>1047</v>
      </c>
      <c r="I300" s="74" t="s">
        <v>76</v>
      </c>
      <c r="J300" s="75" t="s">
        <v>77</v>
      </c>
      <c r="K300" s="1" t="str">
        <f t="shared" si="52"/>
        <v>020101</v>
      </c>
      <c r="L300" s="3">
        <v>4</v>
      </c>
      <c r="M300" s="3"/>
      <c r="N300" s="3">
        <f t="shared" si="53"/>
        <v>4</v>
      </c>
      <c r="O300" s="3"/>
      <c r="P300" s="3">
        <f t="shared" si="54"/>
        <v>4</v>
      </c>
      <c r="Q300" s="3"/>
      <c r="R300" s="3">
        <f t="shared" si="55"/>
        <v>4</v>
      </c>
      <c r="S300" s="3"/>
      <c r="T300" s="3">
        <f t="shared" si="56"/>
        <v>4</v>
      </c>
      <c r="U300" s="3"/>
      <c r="V300" s="3">
        <f t="shared" si="57"/>
        <v>4</v>
      </c>
      <c r="W300" s="3"/>
      <c r="X300" s="3">
        <f t="shared" si="58"/>
        <v>4</v>
      </c>
      <c r="Y300" s="3"/>
      <c r="Z300" s="3">
        <f t="shared" si="59"/>
        <v>4</v>
      </c>
      <c r="AA300" s="3"/>
      <c r="AB300" s="3">
        <f t="shared" si="60"/>
        <v>4</v>
      </c>
      <c r="AC300" s="3"/>
      <c r="AD300" s="3">
        <f t="shared" si="61"/>
        <v>4</v>
      </c>
      <c r="AE300" s="3"/>
      <c r="AF300" s="3">
        <f t="shared" si="62"/>
        <v>4</v>
      </c>
      <c r="AG300" s="3"/>
      <c r="AH300" s="3">
        <f t="shared" si="63"/>
        <v>4</v>
      </c>
      <c r="AI300" s="3"/>
      <c r="AJ300" s="3">
        <f t="shared" si="64"/>
        <v>4</v>
      </c>
    </row>
    <row r="301" spans="1:36" x14ac:dyDescent="0.15">
      <c r="A301" s="74" t="s">
        <v>999</v>
      </c>
      <c r="B301" s="75" t="s">
        <v>1000</v>
      </c>
      <c r="C301" s="77" t="s">
        <v>1380</v>
      </c>
      <c r="D301" s="75" t="s">
        <v>1221</v>
      </c>
      <c r="E301" s="77" t="s">
        <v>1070</v>
      </c>
      <c r="F301" s="75" t="s">
        <v>1071</v>
      </c>
      <c r="G301" s="77" t="s">
        <v>1397</v>
      </c>
      <c r="H301" s="75" t="s">
        <v>1222</v>
      </c>
      <c r="I301" s="74" t="s">
        <v>1127</v>
      </c>
      <c r="J301" s="75" t="s">
        <v>1128</v>
      </c>
      <c r="K301" s="1" t="str">
        <f t="shared" si="52"/>
        <v>020402</v>
      </c>
      <c r="L301" s="3">
        <v>6</v>
      </c>
      <c r="M301" s="3"/>
      <c r="N301" s="3">
        <f t="shared" si="53"/>
        <v>6</v>
      </c>
      <c r="O301" s="3">
        <v>1</v>
      </c>
      <c r="P301" s="3">
        <f t="shared" si="54"/>
        <v>7</v>
      </c>
      <c r="Q301" s="3"/>
      <c r="R301" s="3">
        <f t="shared" si="55"/>
        <v>7</v>
      </c>
      <c r="S301" s="3"/>
      <c r="T301" s="3">
        <f t="shared" si="56"/>
        <v>7</v>
      </c>
      <c r="U301" s="3"/>
      <c r="V301" s="3">
        <f t="shared" si="57"/>
        <v>7</v>
      </c>
      <c r="W301" s="3">
        <v>1</v>
      </c>
      <c r="X301" s="3">
        <f t="shared" si="58"/>
        <v>8</v>
      </c>
      <c r="Y301" s="3"/>
      <c r="Z301" s="3">
        <f t="shared" si="59"/>
        <v>8</v>
      </c>
      <c r="AA301" s="3"/>
      <c r="AB301" s="3">
        <f t="shared" si="60"/>
        <v>8</v>
      </c>
      <c r="AC301" s="3"/>
      <c r="AD301" s="3">
        <f t="shared" si="61"/>
        <v>8</v>
      </c>
      <c r="AE301" s="3">
        <v>1</v>
      </c>
      <c r="AF301" s="3">
        <f t="shared" si="62"/>
        <v>9</v>
      </c>
      <c r="AG301" s="3"/>
      <c r="AH301" s="3">
        <f t="shared" si="63"/>
        <v>9</v>
      </c>
      <c r="AI301" s="3">
        <v>1</v>
      </c>
      <c r="AJ301" s="3">
        <f t="shared" si="64"/>
        <v>10</v>
      </c>
    </row>
    <row r="302" spans="1:36" x14ac:dyDescent="0.15">
      <c r="A302" s="74" t="s">
        <v>999</v>
      </c>
      <c r="B302" s="75" t="s">
        <v>1000</v>
      </c>
      <c r="C302" s="77" t="s">
        <v>278</v>
      </c>
      <c r="D302" s="75" t="s">
        <v>1172</v>
      </c>
      <c r="E302" s="77" t="s">
        <v>1070</v>
      </c>
      <c r="F302" s="75" t="s">
        <v>1071</v>
      </c>
      <c r="G302" s="77" t="s">
        <v>1202</v>
      </c>
      <c r="H302" s="75" t="s">
        <v>1173</v>
      </c>
      <c r="I302" s="74" t="s">
        <v>1127</v>
      </c>
      <c r="J302" s="75" t="s">
        <v>1128</v>
      </c>
      <c r="K302" s="1" t="str">
        <f t="shared" si="52"/>
        <v>020402</v>
      </c>
      <c r="L302" s="3">
        <v>12</v>
      </c>
      <c r="M302" s="3"/>
      <c r="N302" s="3">
        <f t="shared" si="53"/>
        <v>12</v>
      </c>
      <c r="O302" s="3"/>
      <c r="P302" s="3">
        <f t="shared" si="54"/>
        <v>12</v>
      </c>
      <c r="Q302" s="3">
        <v>-1</v>
      </c>
      <c r="R302" s="3">
        <f t="shared" si="55"/>
        <v>11</v>
      </c>
      <c r="S302" s="3"/>
      <c r="T302" s="3">
        <f t="shared" si="56"/>
        <v>11</v>
      </c>
      <c r="U302" s="3"/>
      <c r="V302" s="3">
        <f t="shared" si="57"/>
        <v>11</v>
      </c>
      <c r="W302" s="3"/>
      <c r="X302" s="3">
        <f t="shared" si="58"/>
        <v>11</v>
      </c>
      <c r="Y302" s="3"/>
      <c r="Z302" s="3">
        <f t="shared" si="59"/>
        <v>11</v>
      </c>
      <c r="AA302" s="3"/>
      <c r="AB302" s="3">
        <f t="shared" si="60"/>
        <v>11</v>
      </c>
      <c r="AC302" s="3"/>
      <c r="AD302" s="3">
        <f t="shared" si="61"/>
        <v>11</v>
      </c>
      <c r="AE302" s="3"/>
      <c r="AF302" s="3">
        <f t="shared" si="62"/>
        <v>11</v>
      </c>
      <c r="AG302" s="3"/>
      <c r="AH302" s="3">
        <f t="shared" si="63"/>
        <v>11</v>
      </c>
      <c r="AI302" s="3"/>
      <c r="AJ302" s="3">
        <f t="shared" si="64"/>
        <v>11</v>
      </c>
    </row>
    <row r="303" spans="1:36" x14ac:dyDescent="0.15">
      <c r="A303" s="74" t="s">
        <v>999</v>
      </c>
      <c r="B303" s="75" t="s">
        <v>1000</v>
      </c>
      <c r="C303" s="77" t="s">
        <v>1223</v>
      </c>
      <c r="D303" s="75" t="s">
        <v>1179</v>
      </c>
      <c r="E303" s="77" t="s">
        <v>554</v>
      </c>
      <c r="F303" s="75" t="s">
        <v>1180</v>
      </c>
      <c r="G303" s="77" t="s">
        <v>1203</v>
      </c>
      <c r="H303" s="75" t="s">
        <v>1181</v>
      </c>
      <c r="I303" s="74" t="s">
        <v>1127</v>
      </c>
      <c r="J303" s="75" t="s">
        <v>1128</v>
      </c>
      <c r="K303" s="1" t="str">
        <f t="shared" si="52"/>
        <v>020402</v>
      </c>
      <c r="L303" s="3">
        <v>11</v>
      </c>
      <c r="M303" s="3"/>
      <c r="N303" s="3">
        <f t="shared" si="53"/>
        <v>11</v>
      </c>
      <c r="O303" s="3"/>
      <c r="P303" s="3">
        <f t="shared" si="54"/>
        <v>11</v>
      </c>
      <c r="Q303" s="3"/>
      <c r="R303" s="3">
        <f t="shared" si="55"/>
        <v>11</v>
      </c>
      <c r="S303" s="3"/>
      <c r="T303" s="3">
        <f t="shared" si="56"/>
        <v>11</v>
      </c>
      <c r="U303" s="3"/>
      <c r="V303" s="3">
        <f t="shared" si="57"/>
        <v>11</v>
      </c>
      <c r="W303" s="3"/>
      <c r="X303" s="3">
        <f t="shared" si="58"/>
        <v>11</v>
      </c>
      <c r="Y303" s="3"/>
      <c r="Z303" s="3">
        <f t="shared" si="59"/>
        <v>11</v>
      </c>
      <c r="AA303" s="3"/>
      <c r="AB303" s="3">
        <f t="shared" si="60"/>
        <v>11</v>
      </c>
      <c r="AC303" s="3"/>
      <c r="AD303" s="3">
        <f t="shared" si="61"/>
        <v>11</v>
      </c>
      <c r="AE303" s="3"/>
      <c r="AF303" s="3">
        <f t="shared" si="62"/>
        <v>11</v>
      </c>
      <c r="AG303" s="3"/>
      <c r="AH303" s="3">
        <f t="shared" si="63"/>
        <v>11</v>
      </c>
      <c r="AI303" s="3"/>
      <c r="AJ303" s="3">
        <f t="shared" si="64"/>
        <v>11</v>
      </c>
    </row>
    <row r="304" spans="1:36" x14ac:dyDescent="0.15">
      <c r="A304" s="74" t="s">
        <v>999</v>
      </c>
      <c r="B304" s="75" t="s">
        <v>1000</v>
      </c>
      <c r="C304" s="77" t="s">
        <v>1361</v>
      </c>
      <c r="D304" s="75" t="s">
        <v>1204</v>
      </c>
      <c r="E304" s="77" t="s">
        <v>937</v>
      </c>
      <c r="F304" s="75" t="s">
        <v>1039</v>
      </c>
      <c r="G304" s="77" t="s">
        <v>1395</v>
      </c>
      <c r="H304" s="75" t="s">
        <v>1205</v>
      </c>
      <c r="I304" s="74" t="s">
        <v>76</v>
      </c>
      <c r="J304" s="75" t="s">
        <v>77</v>
      </c>
      <c r="K304" s="1" t="str">
        <f t="shared" si="52"/>
        <v>020101</v>
      </c>
      <c r="L304" s="3">
        <v>4</v>
      </c>
      <c r="M304" s="3"/>
      <c r="N304" s="3">
        <f t="shared" si="53"/>
        <v>4</v>
      </c>
      <c r="O304" s="3"/>
      <c r="P304" s="3">
        <f t="shared" si="54"/>
        <v>4</v>
      </c>
      <c r="Q304" s="3"/>
      <c r="R304" s="3">
        <f t="shared" si="55"/>
        <v>4</v>
      </c>
      <c r="S304" s="3"/>
      <c r="T304" s="3">
        <f t="shared" si="56"/>
        <v>4</v>
      </c>
      <c r="U304" s="3"/>
      <c r="V304" s="3">
        <f t="shared" si="57"/>
        <v>4</v>
      </c>
      <c r="W304" s="3"/>
      <c r="X304" s="3">
        <f t="shared" si="58"/>
        <v>4</v>
      </c>
      <c r="Y304" s="3"/>
      <c r="Z304" s="3">
        <f t="shared" si="59"/>
        <v>4</v>
      </c>
      <c r="AA304" s="3"/>
      <c r="AB304" s="3">
        <f t="shared" si="60"/>
        <v>4</v>
      </c>
      <c r="AC304" s="3"/>
      <c r="AD304" s="3">
        <f t="shared" si="61"/>
        <v>4</v>
      </c>
      <c r="AE304" s="3"/>
      <c r="AF304" s="3">
        <f t="shared" si="62"/>
        <v>4</v>
      </c>
      <c r="AG304" s="3"/>
      <c r="AH304" s="3">
        <f t="shared" si="63"/>
        <v>4</v>
      </c>
      <c r="AI304" s="3"/>
      <c r="AJ304" s="3">
        <f t="shared" si="64"/>
        <v>4</v>
      </c>
    </row>
    <row r="305" spans="1:36" x14ac:dyDescent="0.15">
      <c r="A305" s="74" t="s">
        <v>999</v>
      </c>
      <c r="B305" s="75" t="s">
        <v>1000</v>
      </c>
      <c r="C305" s="77" t="s">
        <v>1362</v>
      </c>
      <c r="D305" s="75" t="s">
        <v>1206</v>
      </c>
      <c r="E305" s="77" t="s">
        <v>1049</v>
      </c>
      <c r="F305" s="75" t="s">
        <v>1050</v>
      </c>
      <c r="G305" s="77" t="s">
        <v>1396</v>
      </c>
      <c r="H305" s="75" t="s">
        <v>1207</v>
      </c>
      <c r="I305" s="74" t="s">
        <v>76</v>
      </c>
      <c r="J305" s="75" t="s">
        <v>77</v>
      </c>
      <c r="K305" s="1" t="str">
        <f t="shared" si="52"/>
        <v>020101</v>
      </c>
      <c r="L305" s="3">
        <v>4</v>
      </c>
      <c r="M305" s="3"/>
      <c r="N305" s="3">
        <f t="shared" si="53"/>
        <v>4</v>
      </c>
      <c r="O305" s="3"/>
      <c r="P305" s="3">
        <f t="shared" si="54"/>
        <v>4</v>
      </c>
      <c r="Q305" s="3"/>
      <c r="R305" s="3">
        <f t="shared" si="55"/>
        <v>4</v>
      </c>
      <c r="S305" s="3"/>
      <c r="T305" s="3">
        <f t="shared" si="56"/>
        <v>4</v>
      </c>
      <c r="U305" s="3"/>
      <c r="V305" s="3">
        <f t="shared" si="57"/>
        <v>4</v>
      </c>
      <c r="W305" s="3"/>
      <c r="X305" s="3">
        <f t="shared" si="58"/>
        <v>4</v>
      </c>
      <c r="Y305" s="3"/>
      <c r="Z305" s="3">
        <f t="shared" si="59"/>
        <v>4</v>
      </c>
      <c r="AA305" s="3"/>
      <c r="AB305" s="3">
        <f t="shared" si="60"/>
        <v>4</v>
      </c>
      <c r="AC305" s="3"/>
      <c r="AD305" s="3">
        <f t="shared" si="61"/>
        <v>4</v>
      </c>
      <c r="AE305" s="3"/>
      <c r="AF305" s="3">
        <f t="shared" si="62"/>
        <v>4</v>
      </c>
      <c r="AG305" s="3"/>
      <c r="AH305" s="3">
        <f t="shared" si="63"/>
        <v>4</v>
      </c>
      <c r="AI305" s="3"/>
      <c r="AJ305" s="3">
        <f t="shared" si="64"/>
        <v>4</v>
      </c>
    </row>
    <row r="306" spans="1:36" x14ac:dyDescent="0.15">
      <c r="A306" s="74" t="s">
        <v>999</v>
      </c>
      <c r="B306" s="75" t="s">
        <v>1000</v>
      </c>
      <c r="C306" s="77" t="s">
        <v>1381</v>
      </c>
      <c r="D306" s="75" t="s">
        <v>1238</v>
      </c>
      <c r="E306" s="77" t="s">
        <v>1002</v>
      </c>
      <c r="F306" s="75" t="s">
        <v>1003</v>
      </c>
      <c r="G306" s="77" t="s">
        <v>1398</v>
      </c>
      <c r="H306" s="75" t="s">
        <v>1239</v>
      </c>
      <c r="I306" s="74" t="s">
        <v>1127</v>
      </c>
      <c r="J306" s="75" t="s">
        <v>1128</v>
      </c>
      <c r="K306" s="1" t="str">
        <f t="shared" si="52"/>
        <v>020402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>
        <v>1</v>
      </c>
      <c r="Z306" s="3">
        <f t="shared" si="59"/>
        <v>2</v>
      </c>
      <c r="AA306" s="3"/>
      <c r="AB306" s="3">
        <f t="shared" si="60"/>
        <v>2</v>
      </c>
      <c r="AC306" s="3"/>
      <c r="AD306" s="3">
        <f t="shared" si="61"/>
        <v>2</v>
      </c>
      <c r="AE306" s="3">
        <v>1</v>
      </c>
      <c r="AF306" s="3">
        <f t="shared" si="62"/>
        <v>3</v>
      </c>
      <c r="AG306" s="3"/>
      <c r="AH306" s="3">
        <f t="shared" si="63"/>
        <v>3</v>
      </c>
      <c r="AI306" s="3"/>
      <c r="AJ306" s="3">
        <f t="shared" si="64"/>
        <v>3</v>
      </c>
    </row>
    <row r="307" spans="1:36" x14ac:dyDescent="0.15">
      <c r="A307" s="74" t="s">
        <v>999</v>
      </c>
      <c r="B307" s="75" t="s">
        <v>1000</v>
      </c>
      <c r="C307" s="77" t="s">
        <v>1383</v>
      </c>
      <c r="D307" s="75" t="s">
        <v>1382</v>
      </c>
      <c r="E307" s="77" t="s">
        <v>1002</v>
      </c>
      <c r="F307" s="75" t="s">
        <v>1003</v>
      </c>
      <c r="G307" s="77" t="s">
        <v>1399</v>
      </c>
      <c r="H307" s="75" t="s">
        <v>1244</v>
      </c>
      <c r="I307" s="74" t="s">
        <v>1127</v>
      </c>
      <c r="J307" s="75" t="s">
        <v>1128</v>
      </c>
      <c r="K307" s="1" t="str">
        <f t="shared" si="52"/>
        <v>020402</v>
      </c>
      <c r="L307" s="3">
        <v>0</v>
      </c>
      <c r="M307" s="3"/>
      <c r="N307" s="3">
        <f t="shared" si="53"/>
        <v>0</v>
      </c>
      <c r="O307" s="3"/>
      <c r="P307" s="3">
        <f t="shared" si="54"/>
        <v>0</v>
      </c>
      <c r="Q307" s="3"/>
      <c r="R307" s="3">
        <f t="shared" si="55"/>
        <v>0</v>
      </c>
      <c r="S307" s="3"/>
      <c r="T307" s="3">
        <f t="shared" si="56"/>
        <v>0</v>
      </c>
      <c r="U307" s="3"/>
      <c r="V307" s="3">
        <f t="shared" si="57"/>
        <v>0</v>
      </c>
      <c r="W307" s="3"/>
      <c r="X307" s="3">
        <f t="shared" si="58"/>
        <v>0</v>
      </c>
      <c r="Y307" s="3"/>
      <c r="Z307" s="3">
        <f t="shared" si="59"/>
        <v>0</v>
      </c>
      <c r="AA307" s="3"/>
      <c r="AB307" s="3">
        <f t="shared" si="60"/>
        <v>0</v>
      </c>
      <c r="AC307" s="3">
        <v>1</v>
      </c>
      <c r="AD307" s="3">
        <f t="shared" si="61"/>
        <v>1</v>
      </c>
      <c r="AE307" s="3"/>
      <c r="AF307" s="3">
        <f t="shared" si="62"/>
        <v>1</v>
      </c>
      <c r="AG307" s="3"/>
      <c r="AH307" s="3">
        <f t="shared" si="63"/>
        <v>1</v>
      </c>
      <c r="AI307" s="3"/>
      <c r="AJ307" s="3">
        <f t="shared" si="64"/>
        <v>1</v>
      </c>
    </row>
    <row r="308" spans="1:36" x14ac:dyDescent="0.15">
      <c r="A308" s="77" t="s">
        <v>1407</v>
      </c>
      <c r="B308" s="75" t="s">
        <v>1408</v>
      </c>
      <c r="C308" s="80" t="s">
        <v>1409</v>
      </c>
      <c r="D308" s="75" t="s">
        <v>1410</v>
      </c>
      <c r="E308" s="81" t="s">
        <v>1411</v>
      </c>
      <c r="F308" s="82" t="s">
        <v>1410</v>
      </c>
      <c r="G308" s="74" t="s">
        <v>1412</v>
      </c>
      <c r="H308" s="75" t="s">
        <v>1413</v>
      </c>
      <c r="I308" s="80" t="s">
        <v>1188</v>
      </c>
      <c r="J308" s="75" t="s">
        <v>1189</v>
      </c>
      <c r="K308" s="1" t="str">
        <f t="shared" si="52"/>
        <v>030999</v>
      </c>
      <c r="L308" s="3">
        <v>404</v>
      </c>
      <c r="M308" s="3">
        <v>3</v>
      </c>
      <c r="N308" s="3">
        <f t="shared" si="53"/>
        <v>407</v>
      </c>
      <c r="O308" s="3">
        <v>3</v>
      </c>
      <c r="P308" s="3">
        <f t="shared" si="54"/>
        <v>410</v>
      </c>
      <c r="Q308" s="3">
        <v>1</v>
      </c>
      <c r="R308" s="3">
        <f t="shared" si="55"/>
        <v>411</v>
      </c>
      <c r="S308" s="3">
        <v>-1</v>
      </c>
      <c r="T308" s="3">
        <f t="shared" si="56"/>
        <v>410</v>
      </c>
      <c r="U308" s="3">
        <v>3</v>
      </c>
      <c r="V308" s="3">
        <f t="shared" si="57"/>
        <v>413</v>
      </c>
      <c r="W308" s="3"/>
      <c r="X308" s="3">
        <f t="shared" si="58"/>
        <v>413</v>
      </c>
      <c r="Y308" s="3"/>
      <c r="Z308" s="3">
        <f t="shared" si="59"/>
        <v>413</v>
      </c>
      <c r="AA308" s="3">
        <v>-3</v>
      </c>
      <c r="AB308" s="3">
        <f t="shared" si="60"/>
        <v>410</v>
      </c>
      <c r="AC308" s="3">
        <v>-1</v>
      </c>
      <c r="AD308" s="3">
        <f t="shared" si="61"/>
        <v>409</v>
      </c>
      <c r="AE308" s="3">
        <v>2</v>
      </c>
      <c r="AF308" s="3">
        <f t="shared" si="62"/>
        <v>411</v>
      </c>
      <c r="AG308" s="3">
        <v>1</v>
      </c>
      <c r="AH308" s="3">
        <f t="shared" si="63"/>
        <v>412</v>
      </c>
      <c r="AI308" s="3"/>
      <c r="AJ308" s="3">
        <f t="shared" si="64"/>
        <v>412</v>
      </c>
    </row>
    <row r="309" spans="1:36" x14ac:dyDescent="0.15">
      <c r="A309" s="76" t="s">
        <v>1182</v>
      </c>
      <c r="B309" s="3" t="s">
        <v>1183</v>
      </c>
      <c r="C309" s="78" t="s">
        <v>342</v>
      </c>
      <c r="D309" s="3" t="s">
        <v>1184</v>
      </c>
      <c r="E309" s="78" t="s">
        <v>1070</v>
      </c>
      <c r="F309" s="3" t="s">
        <v>1185</v>
      </c>
      <c r="G309" s="78" t="s">
        <v>1186</v>
      </c>
      <c r="H309" s="3" t="s">
        <v>1187</v>
      </c>
      <c r="I309" s="76" t="s">
        <v>1188</v>
      </c>
      <c r="J309" s="3" t="s">
        <v>1189</v>
      </c>
      <c r="K309" s="1" t="str">
        <f t="shared" si="52"/>
        <v>040999</v>
      </c>
      <c r="L309" s="3">
        <v>1</v>
      </c>
      <c r="M309" s="3"/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/>
      <c r="AB309" s="3">
        <f t="shared" si="60"/>
        <v>1</v>
      </c>
      <c r="AC309" s="3"/>
      <c r="AD309" s="3">
        <f t="shared" si="61"/>
        <v>1</v>
      </c>
      <c r="AE309" s="3"/>
      <c r="AF309" s="3">
        <f t="shared" si="62"/>
        <v>1</v>
      </c>
      <c r="AG309" s="3"/>
      <c r="AH309" s="3">
        <f t="shared" si="63"/>
        <v>1</v>
      </c>
      <c r="AI309" s="3"/>
      <c r="AJ309" s="3">
        <f t="shared" si="64"/>
        <v>1</v>
      </c>
    </row>
    <row r="310" spans="1:36" x14ac:dyDescent="0.15">
      <c r="A310" s="76" t="s">
        <v>1182</v>
      </c>
      <c r="B310" s="3" t="s">
        <v>1183</v>
      </c>
      <c r="C310" s="78" t="s">
        <v>1385</v>
      </c>
      <c r="D310" s="3" t="s">
        <v>1312</v>
      </c>
      <c r="E310" s="78" t="s">
        <v>1384</v>
      </c>
      <c r="F310" s="3" t="s">
        <v>1313</v>
      </c>
      <c r="G310" s="76" t="s">
        <v>1400</v>
      </c>
      <c r="H310" s="3" t="s">
        <v>1314</v>
      </c>
      <c r="I310" s="76" t="s">
        <v>1188</v>
      </c>
      <c r="J310" s="3" t="s">
        <v>1189</v>
      </c>
      <c r="K310" s="1" t="str">
        <f t="shared" si="52"/>
        <v>040999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</sheetData>
  <autoFilter ref="A3:AJ310"/>
  <sortState ref="A4:AJ310">
    <sortCondition ref="G4:G310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2017-03-27T06:15:51Z</dcterms:modified>
</cp:coreProperties>
</file>